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mexRag\Desktop\RANDONORMANNA 2019\"/>
    </mc:Choice>
  </mc:AlternateContent>
  <bookViews>
    <workbookView xWindow="0" yWindow="0" windowWidth="16170" windowHeight="6060"/>
  </bookViews>
  <sheets>
    <sheet name="RANDONORMANNA 2019 400 KM" sheetId="1" r:id="rId1"/>
  </sheets>
  <definedNames>
    <definedName name="_xlnm.Print_Area" localSheetId="0">'RANDONORMANNA 2019 400 KM'!$A$1:$L$117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0" i="1" l="1"/>
  <c r="I32" i="1"/>
  <c r="J32" i="1"/>
  <c r="K32" i="1"/>
  <c r="I120" i="1"/>
  <c r="J120" i="1"/>
  <c r="K120" i="1"/>
  <c r="I117" i="1"/>
  <c r="J117" i="1"/>
  <c r="I73" i="1"/>
  <c r="J73" i="1"/>
  <c r="K73" i="1"/>
  <c r="K117" i="1"/>
  <c r="L117" i="1"/>
  <c r="I69" i="1"/>
  <c r="J69" i="1"/>
  <c r="K69" i="1"/>
  <c r="I49" i="1"/>
  <c r="J49" i="1"/>
  <c r="K49" i="1"/>
</calcChain>
</file>

<file path=xl/sharedStrings.xml><?xml version="1.0" encoding="utf-8"?>
<sst xmlns="http://schemas.openxmlformats.org/spreadsheetml/2006/main" count="370" uniqueCount="239">
  <si>
    <t>RANDONNE RANDONORMANNA -  400 KM</t>
  </si>
  <si>
    <t>km parz</t>
  </si>
  <si>
    <t xml:space="preserve">direzione	</t>
  </si>
  <si>
    <t>località</t>
  </si>
  <si>
    <t>indicazioni</t>
  </si>
  <si>
    <t>km tot</t>
  </si>
  <si>
    <t>Salite</t>
  </si>
  <si>
    <t>Altimetria</t>
  </si>
  <si>
    <t>LUSCIANO</t>
  </si>
  <si>
    <t> Start</t>
  </si>
  <si>
    <t> 0</t>
  </si>
  <si>
    <t>AVERSA</t>
  </si>
  <si>
    <t> Svolta DX su Via Pastore</t>
  </si>
  <si>
    <t> 0,634</t>
  </si>
  <si>
    <t> 43</t>
  </si>
  <si>
    <t> Svolta SX su Via Casalegno</t>
  </si>
  <si>
    <t> 1,847</t>
  </si>
  <si>
    <t> 53</t>
  </si>
  <si>
    <t> Svolta SX su Viale Olimpico</t>
  </si>
  <si>
    <t> 2,102</t>
  </si>
  <si>
    <t> 48</t>
  </si>
  <si>
    <t xml:space="preserve"> Su Viale Olimpico Proseguire dritto</t>
  </si>
  <si>
    <t> 2,205</t>
  </si>
  <si>
    <t> Svolta SX verso Via Roma</t>
  </si>
  <si>
    <t> 2,887</t>
  </si>
  <si>
    <t> 44</t>
  </si>
  <si>
    <t>TEVEROLA</t>
  </si>
  <si>
    <t> Svolta SX</t>
  </si>
  <si>
    <t> 7,117</t>
  </si>
  <si>
    <t> 34</t>
  </si>
  <si>
    <t>CASALUCE</t>
  </si>
  <si>
    <t> Proseguire a DX verso Carditello SP229</t>
  </si>
  <si>
    <t> 7,940</t>
  </si>
  <si>
    <t> 27</t>
  </si>
  <si>
    <t>CARDITELLO</t>
  </si>
  <si>
    <t> Proseguire a DX superando la Reggia di Carditello</t>
  </si>
  <si>
    <t> 14,94</t>
  </si>
  <si>
    <t> 11</t>
  </si>
  <si>
    <t> Proseguire verso SP229</t>
  </si>
  <si>
    <t> 15,10</t>
  </si>
  <si>
    <t> 9</t>
  </si>
  <si>
    <t> Girare a SX verso SP 333</t>
  </si>
  <si>
    <t> 17</t>
  </si>
  <si>
    <t> Santa Maria la Fossa</t>
  </si>
  <si>
    <t> 19</t>
  </si>
  <si>
    <t> Girare a DX</t>
  </si>
  <si>
    <t> 16</t>
  </si>
  <si>
    <t> Girare a SX verso SP3</t>
  </si>
  <si>
    <t> 15</t>
  </si>
  <si>
    <t>CIAMPRISCO</t>
  </si>
  <si>
    <t> Girare a DX verso SP3 verso Cianprisco Fontana Nocelleto</t>
  </si>
  <si>
    <t>salita</t>
  </si>
  <si>
    <t>CASCANO</t>
  </si>
  <si>
    <t> Cascano proseguire a SX verso SS7</t>
  </si>
  <si>
    <t> 221</t>
  </si>
  <si>
    <t>AVEZZANO</t>
  </si>
  <si>
    <t> Proseguire verso SS Appia</t>
  </si>
  <si>
    <t> 144</t>
  </si>
  <si>
    <t> 115</t>
  </si>
  <si>
    <t>CASAMARE</t>
  </si>
  <si>
    <t> 13</t>
  </si>
  <si>
    <t> 3</t>
  </si>
  <si>
    <t>SANTA CROCE</t>
  </si>
  <si>
    <t>SAN PIETRO</t>
  </si>
  <si>
    <t>FORMIA</t>
  </si>
  <si>
    <t>Via Vitruvio, 206 Formia proseguire verso Gaeta</t>
  </si>
  <si>
    <t> 6</t>
  </si>
  <si>
    <t>GAETA</t>
  </si>
  <si>
    <t> Gaeta proseguire SR213</t>
  </si>
  <si>
    <t> 29</t>
  </si>
  <si>
    <t> 2</t>
  </si>
  <si>
    <t>SPERLONGA</t>
  </si>
  <si>
    <t> Sperlonga proseguire SR213</t>
  </si>
  <si>
    <t> 25</t>
  </si>
  <si>
    <t>SPERLONGA -ITRI</t>
  </si>
  <si>
    <t> Via Torre di Nibbio, 4 Sperlonga proseguire a DX SP105</t>
  </si>
  <si>
    <t> 62</t>
  </si>
  <si>
    <t> Sperlonga proseguire SP105</t>
  </si>
  <si>
    <t> 214</t>
  </si>
  <si>
    <t> 253</t>
  </si>
  <si>
    <t>ITRI</t>
  </si>
  <si>
    <t xml:space="preserve"> Corso Vittorio Emanuele II Itri proseguire SR82</t>
  </si>
  <si>
    <t> 180</t>
  </si>
  <si>
    <t>LAZZANO</t>
  </si>
  <si>
    <t> Proseguire SR82</t>
  </si>
  <si>
    <t> 278</t>
  </si>
  <si>
    <t>SAN NICOLA</t>
  </si>
  <si>
    <t> 555</t>
  </si>
  <si>
    <t> 471</t>
  </si>
  <si>
    <t>CAMPODIMELE</t>
  </si>
  <si>
    <t xml:space="preserve"> CAMPODIMELE Via Trento e Trieste, 49 Proseguire SR82</t>
  </si>
  <si>
    <t> 399</t>
  </si>
  <si>
    <t>PICO</t>
  </si>
  <si>
    <t> Girare a SX SP 151</t>
  </si>
  <si>
    <t>PASTENA</t>
  </si>
  <si>
    <t> Proseguire SP151</t>
  </si>
  <si>
    <t> 234</t>
  </si>
  <si>
    <t> 292</t>
  </si>
  <si>
    <t>CASTRO DEL VOLSCI</t>
  </si>
  <si>
    <t> Fontana Via Civita, 43 Castro dei Volsci Proseguire SP151 a SX Castro dei Volsci</t>
  </si>
  <si>
    <t> 148</t>
  </si>
  <si>
    <t> Proseguire a DX verso SR637</t>
  </si>
  <si>
    <t> 168</t>
  </si>
  <si>
    <t>SAN SOSIO</t>
  </si>
  <si>
    <t> Proseguire SR637</t>
  </si>
  <si>
    <t> 170</t>
  </si>
  <si>
    <t>CECCANO</t>
  </si>
  <si>
    <t> Ceccano Proseguire SR637</t>
  </si>
  <si>
    <t> 137</t>
  </si>
  <si>
    <t> 140</t>
  </si>
  <si>
    <t>FROSINONE</t>
  </si>
  <si>
    <t> Frosinone Proseguire a SX</t>
  </si>
  <si>
    <t> 155</t>
  </si>
  <si>
    <t> Frosinone Proseguire a DX</t>
  </si>
  <si>
    <t> 161</t>
  </si>
  <si>
    <t> Piazza Madonna della Neve Frosinone Proseguire viale Volsci</t>
  </si>
  <si>
    <t> 190</t>
  </si>
  <si>
    <t> Frosinone Proseguire viale Maria</t>
  </si>
  <si>
    <t> 202</t>
  </si>
  <si>
    <t>GIGLIO</t>
  </si>
  <si>
    <t> Giglio Proseguire Contrada Pescara</t>
  </si>
  <si>
    <t> 299</t>
  </si>
  <si>
    <t> Proseguire Contrada Pescara</t>
  </si>
  <si>
    <t> 324</t>
  </si>
  <si>
    <t> Proseguire SP278</t>
  </si>
  <si>
    <t> 271</t>
  </si>
  <si>
    <t>ISOLA DEL LIRI</t>
  </si>
  <si>
    <t> Isola del Liri girare a DX</t>
  </si>
  <si>
    <t> 219</t>
  </si>
  <si>
    <t> Isola del Liri girare a DX SS82</t>
  </si>
  <si>
    <t>ARCE</t>
  </si>
  <si>
    <t>Piazza Umberto I Arce proseguire SR6</t>
  </si>
  <si>
    <t> 175</t>
  </si>
  <si>
    <t> Proseguire SR6</t>
  </si>
  <si>
    <t> 185</t>
  </si>
  <si>
    <t> 133</t>
  </si>
  <si>
    <t> 110</t>
  </si>
  <si>
    <t> 92</t>
  </si>
  <si>
    <t>CASSINO</t>
  </si>
  <si>
    <t> Via Arigni, 98 Villa Comunale Cassino Proseguire SR6 a DX</t>
  </si>
  <si>
    <t> 55</t>
  </si>
  <si>
    <t xml:space="preserve"> Cassino Proseguire SR6 a DX</t>
  </si>
  <si>
    <t> 39</t>
  </si>
  <si>
    <t> 93</t>
  </si>
  <si>
    <t> 82</t>
  </si>
  <si>
    <t>SAN PIETRO INFINE</t>
  </si>
  <si>
    <t> Proseguire S56 DIR a SX San Pietro Infine</t>
  </si>
  <si>
    <t> 78</t>
  </si>
  <si>
    <t> Proseguire S56 DIR</t>
  </si>
  <si>
    <t> 164</t>
  </si>
  <si>
    <t> 428</t>
  </si>
  <si>
    <t> 279</t>
  </si>
  <si>
    <t>VENAFRO</t>
  </si>
  <si>
    <t>Venafro Via Latina, 2, Venafro a DX verso SS85</t>
  </si>
  <si>
    <t> 179</t>
  </si>
  <si>
    <t> Proseguire SS85</t>
  </si>
  <si>
    <t> 52</t>
  </si>
  <si>
    <t> Svoltare a DX</t>
  </si>
  <si>
    <t> 50</t>
  </si>
  <si>
    <t> 32</t>
  </si>
  <si>
    <t> 165</t>
  </si>
  <si>
    <t>LIMATOLA</t>
  </si>
  <si>
    <t> Svoltare a DX per Limatola</t>
  </si>
  <si>
    <t> 33</t>
  </si>
  <si>
    <t xml:space="preserve">GRADILLI </t>
  </si>
  <si>
    <t> Svoltare a SX</t>
  </si>
  <si>
    <t>SAN LEUCIO</t>
  </si>
  <si>
    <t> Svoltare a DX                                                        Fontana a DX fine discesa</t>
  </si>
  <si>
    <t> 102</t>
  </si>
  <si>
    <t>BRIANO</t>
  </si>
  <si>
    <t> 86</t>
  </si>
  <si>
    <t>CASAGIOVE</t>
  </si>
  <si>
    <t> 49</t>
  </si>
  <si>
    <t>CASAPULLA</t>
  </si>
  <si>
    <t> 41</t>
  </si>
  <si>
    <t>SANTA MARIA CV</t>
  </si>
  <si>
    <t> 36</t>
  </si>
  <si>
    <t> 42</t>
  </si>
  <si>
    <t> 45</t>
  </si>
  <si>
    <t> 37</t>
  </si>
  <si>
    <t>CENTRO COMMERCIALE MEDI</t>
  </si>
  <si>
    <t> Proseguire dritto direzione Aversa</t>
  </si>
  <si>
    <t> 12</t>
  </si>
  <si>
    <t> Proseguire dritto</t>
  </si>
  <si>
    <t> 24</t>
  </si>
  <si>
    <t>AVERSA OSPEDALE</t>
  </si>
  <si>
    <t>VIALE OLIMPICO</t>
  </si>
  <si>
    <t> 46</t>
  </si>
  <si>
    <t>LUSCIANO PARCO CANGEMI</t>
  </si>
  <si>
    <t> Arrivo</t>
  </si>
  <si>
    <t> 211,8</t>
  </si>
  <si>
    <r>
      <t>Emergenze 118</t>
    </r>
    <r>
      <rPr>
        <b/>
        <sz val="14"/>
        <rFont val="Calibri"/>
        <family val="2"/>
        <charset val="1"/>
      </rPr>
      <t xml:space="preserve"> - INFO</t>
    </r>
  </si>
  <si>
    <t>ROADBOOK</t>
  </si>
  <si>
    <t>ORA PREVISTA</t>
  </si>
  <si>
    <t>ora prevista</t>
  </si>
  <si>
    <t>sosta</t>
  </si>
  <si>
    <t>PARTENZA: Lusciano v. Cangemi c/o Parco Cangemi giorno 1/06/2019 ore 12:00-13:00</t>
  </si>
  <si>
    <r>
      <t xml:space="preserve">CONTROLLO/RISTORO SPERLONGA </t>
    </r>
    <r>
      <rPr>
        <b/>
        <sz val="16"/>
        <rFont val="Bodoni MT Condensed"/>
        <family val="1"/>
        <charset val="1"/>
      </rPr>
      <t>15</t>
    </r>
    <r>
      <rPr>
        <b/>
        <sz val="16"/>
        <rFont val="Bodoni MT Condensed"/>
        <family val="1"/>
        <charset val="1"/>
      </rPr>
      <t>,</t>
    </r>
    <r>
      <rPr>
        <b/>
        <sz val="16"/>
        <rFont val="Bodoni MT Condensed"/>
        <family val="1"/>
        <charset val="1"/>
      </rPr>
      <t>20</t>
    </r>
    <r>
      <rPr>
        <b/>
        <sz val="16"/>
        <rFont val="Bodoni MT Condensed"/>
        <family val="1"/>
        <charset val="1"/>
      </rPr>
      <t>-</t>
    </r>
    <r>
      <rPr>
        <b/>
        <sz val="16"/>
        <rFont val="Bodoni MT Condensed"/>
        <family val="1"/>
        <charset val="1"/>
      </rPr>
      <t>18</t>
    </r>
    <r>
      <rPr>
        <b/>
        <sz val="16"/>
        <rFont val="Bodoni MT Condensed"/>
        <family val="1"/>
        <charset val="1"/>
      </rPr>
      <t>,</t>
    </r>
    <r>
      <rPr>
        <b/>
        <sz val="16"/>
        <rFont val="Bodoni MT Condensed"/>
        <family val="1"/>
        <charset val="1"/>
      </rPr>
      <t>30 QUIRINO TAVOLA CALDA - VIA FLACCA KM 21,650 GAETA - TELEFONO 0771-743034</t>
    </r>
  </si>
  <si>
    <r>
      <t xml:space="preserve">CONTROLLO/RISTORO CECCANO </t>
    </r>
    <r>
      <rPr>
        <b/>
        <sz val="16"/>
        <rFont val="Bodoni MT Condensed"/>
        <family val="1"/>
        <charset val="1"/>
      </rPr>
      <t>17</t>
    </r>
    <r>
      <rPr>
        <b/>
        <sz val="16"/>
        <rFont val="Bodoni MT Condensed"/>
        <family val="1"/>
        <charset val="1"/>
      </rPr>
      <t>,</t>
    </r>
    <r>
      <rPr>
        <b/>
        <sz val="16"/>
        <rFont val="Bodoni MT Condensed"/>
        <family val="1"/>
        <charset val="1"/>
      </rPr>
      <t>4</t>
    </r>
    <r>
      <rPr>
        <b/>
        <sz val="16"/>
        <rFont val="Bodoni MT Condensed"/>
        <family val="1"/>
        <charset val="1"/>
      </rPr>
      <t>0-</t>
    </r>
    <r>
      <rPr>
        <b/>
        <sz val="16"/>
        <rFont val="Bodoni MT Condensed"/>
        <family val="1"/>
        <charset val="1"/>
      </rPr>
      <t>23</t>
    </r>
    <r>
      <rPr>
        <b/>
        <sz val="16"/>
        <rFont val="Bodoni MT Condensed"/>
        <family val="1"/>
        <charset val="1"/>
      </rPr>
      <t>,</t>
    </r>
    <r>
      <rPr>
        <b/>
        <sz val="16"/>
        <rFont val="Bodoni MT Condensed"/>
        <family val="1"/>
        <charset val="1"/>
      </rPr>
      <t>20</t>
    </r>
    <r>
      <rPr>
        <b/>
        <sz val="16"/>
        <rFont val="Bodoni MT Condensed"/>
        <family val="1"/>
        <charset val="1"/>
      </rPr>
      <t xml:space="preserve"> LA DOLCIARIA CECCANESE - VIA GAETA 296 CECCANO - TELEFONO 0775-601446</t>
    </r>
  </si>
  <si>
    <r>
      <t xml:space="preserve">CONTROLLO/RISTORO VENAFRO </t>
    </r>
    <r>
      <rPr>
        <b/>
        <sz val="16"/>
        <rFont val="Bodoni MT Condensed"/>
        <family val="1"/>
        <charset val="1"/>
      </rPr>
      <t>21</t>
    </r>
    <r>
      <rPr>
        <b/>
        <sz val="16"/>
        <rFont val="Bodoni MT Condensed"/>
        <family val="1"/>
        <charset val="1"/>
      </rPr>
      <t>,00-0</t>
    </r>
    <r>
      <rPr>
        <b/>
        <sz val="16"/>
        <rFont val="Bodoni MT Condensed"/>
        <family val="1"/>
        <charset val="1"/>
      </rPr>
      <t>8</t>
    </r>
    <r>
      <rPr>
        <b/>
        <sz val="16"/>
        <rFont val="Bodoni MT Condensed"/>
        <family val="1"/>
        <charset val="1"/>
      </rPr>
      <t>,00 CAFFETTERIA DI NARDO - VIA COLONNA GIULIA 164 VENAFRO - TELEFONO 0865-900634</t>
    </r>
  </si>
  <si>
    <r>
      <t xml:space="preserve">CONTROLLO/RISTORO </t>
    </r>
    <r>
      <rPr>
        <b/>
        <sz val="16"/>
        <rFont val="Bodoni MT Condensed"/>
        <family val="1"/>
        <charset val="1"/>
      </rPr>
      <t>23:30 - 11:00 "CAFFETTERIA KEST'E' "- VIALE MINIERI 225, TELESE TERME (BN) - TELEFONO 3463866130</t>
    </r>
  </si>
  <si>
    <t> 163</t>
  </si>
  <si>
    <t> 162</t>
  </si>
  <si>
    <t> 189</t>
  </si>
  <si>
    <t> 238</t>
  </si>
  <si>
    <t> 286</t>
  </si>
  <si>
    <t> 156</t>
  </si>
  <si>
    <t> 231</t>
  </si>
  <si>
    <t> 346</t>
  </si>
  <si>
    <t> 339</t>
  </si>
  <si>
    <t> 141</t>
  </si>
  <si>
    <t> 58</t>
  </si>
  <si>
    <t> 60</t>
  </si>
  <si>
    <t> 352.3</t>
  </si>
  <si>
    <t> 354.9</t>
  </si>
  <si>
    <t> 362.4</t>
  </si>
  <si>
    <t>Proseguire a SX Strada Provinciale Ponte Reale</t>
  </si>
  <si>
    <t>CAPRIATI AL VOLTURNO</t>
  </si>
  <si>
    <t>FONTEGRECA</t>
  </si>
  <si>
    <t>PRATA SANNITA</t>
  </si>
  <si>
    <t>PRATELLA</t>
  </si>
  <si>
    <t>AILANO</t>
  </si>
  <si>
    <t>QUATTRO VENTI</t>
  </si>
  <si>
    <t>CASE ALBANESI</t>
  </si>
  <si>
    <t>RAVISCANINA</t>
  </si>
  <si>
    <t>SP331-I</t>
  </si>
  <si>
    <t>SANT'ANGELO D'ALIFE</t>
  </si>
  <si>
    <t>SP-149</t>
  </si>
  <si>
    <t>PIEDIMONTE MATESE</t>
  </si>
  <si>
    <t>SP290</t>
  </si>
  <si>
    <t>FAICCHIO</t>
  </si>
  <si>
    <t>TELESE TERME</t>
  </si>
  <si>
    <t>SP1-49 CICLOVIA DEL VOLTURNO</t>
  </si>
  <si>
    <t>AMOROSI</t>
  </si>
  <si>
    <t>CASTEL CAMPAGNANO</t>
  </si>
  <si>
    <t>VIA VOLTURNO</t>
  </si>
  <si>
    <t>Arrivo LUSCIANO dalle  01:20 alle 15:00 del 2.06.2019</t>
  </si>
  <si>
    <r>
      <t xml:space="preserve">Comunicare </t>
    </r>
    <r>
      <rPr>
        <b/>
        <sz val="14"/>
        <color indexed="10"/>
        <rFont val="Calibri"/>
        <family val="2"/>
        <charset val="1"/>
      </rPr>
      <t>eventuale ritiro</t>
    </r>
    <r>
      <rPr>
        <b/>
        <sz val="14"/>
        <rFont val="Calibri"/>
        <family val="2"/>
        <charset val="1"/>
      </rPr>
      <t xml:space="preserve"> via sms indicando nome e cognome al 3483118090 SASSANO LUCIANO, 3494387070 CICCARELLI NELLO,</t>
    </r>
  </si>
  <si>
    <t>SCHIAVONE BIAGIO 3383455915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</si>
</sst>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3"/>
      <color indexed="31"/>
      <name val="Bodoni MT Condensed"/>
      <family val="1"/>
      <charset val="1"/>
    </font>
    <font>
      <sz val="16"/>
      <name val="Bodoni MT Condensed"/>
      <family val="1"/>
      <charset val="1"/>
    </font>
    <font>
      <b/>
      <sz val="15"/>
      <name val="Bodoni MT Condensed"/>
      <family val="1"/>
      <charset val="1"/>
    </font>
    <font>
      <sz val="15"/>
      <name val="Bodoni MT Condensed"/>
      <family val="1"/>
      <charset val="1"/>
    </font>
    <font>
      <sz val="16"/>
      <name val="FreesiaUPC"/>
      <family val="2"/>
      <charset val="1"/>
    </font>
    <font>
      <b/>
      <sz val="10.5"/>
      <name val="Bodoni MT Condensed"/>
      <family val="1"/>
      <charset val="1"/>
    </font>
    <font>
      <b/>
      <sz val="16"/>
      <name val="Bodoni MT Condensed"/>
      <family val="1"/>
      <charset val="1"/>
    </font>
    <font>
      <b/>
      <sz val="14"/>
      <color indexed="10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Arial"/>
      <family val="2"/>
    </font>
    <font>
      <b/>
      <sz val="16"/>
      <name val="Bodoni MT Condensed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2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Fill="1" applyBorder="1"/>
    <xf numFmtId="0" fontId="4" fillId="0" borderId="1" xfId="1" applyFont="1" applyFill="1" applyBorder="1" applyAlignment="1">
      <alignment horizontal="center" textRotation="255" shrinkToFit="1"/>
    </xf>
    <xf numFmtId="0" fontId="1" fillId="3" borderId="0" xfId="1" applyFill="1" applyBorder="1"/>
    <xf numFmtId="0" fontId="1" fillId="0" borderId="0" xfId="1" applyBorder="1"/>
    <xf numFmtId="2" fontId="1" fillId="0" borderId="1" xfId="1" applyNumberFormat="1" applyBorder="1" applyAlignment="1">
      <alignment horizontal="right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left" vertical="center" shrinkToFit="1"/>
    </xf>
    <xf numFmtId="1" fontId="7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right" vertical="center" shrinkToFit="1"/>
    </xf>
    <xf numFmtId="0" fontId="1" fillId="0" borderId="3" xfId="1" applyBorder="1" applyAlignment="1">
      <alignment horizontal="center" textRotation="255" shrinkToFit="1"/>
    </xf>
    <xf numFmtId="164" fontId="2" fillId="0" borderId="0" xfId="1" applyNumberFormat="1" applyFont="1" applyFill="1" applyBorder="1"/>
    <xf numFmtId="0" fontId="1" fillId="0" borderId="4" xfId="1" applyBorder="1" applyAlignment="1">
      <alignment horizontal="center" vertical="center" textRotation="255" shrinkToFit="1"/>
    </xf>
    <xf numFmtId="0" fontId="1" fillId="0" borderId="3" xfId="1" applyBorder="1" applyAlignment="1">
      <alignment horizontal="center" vertical="center" textRotation="255" shrinkToFit="1"/>
    </xf>
    <xf numFmtId="0" fontId="4" fillId="0" borderId="1" xfId="1" applyFont="1" applyBorder="1" applyAlignment="1">
      <alignment horizontal="center" vertical="center"/>
    </xf>
    <xf numFmtId="0" fontId="12" fillId="0" borderId="0" xfId="1" applyFont="1" applyFill="1" applyBorder="1"/>
    <xf numFmtId="1" fontId="2" fillId="0" borderId="0" xfId="1" applyNumberFormat="1" applyFont="1" applyFill="1" applyBorder="1"/>
    <xf numFmtId="1" fontId="12" fillId="0" borderId="0" xfId="1" applyNumberFormat="1" applyFont="1" applyFill="1" applyBorder="1"/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textRotation="255" shrinkToFit="1"/>
    </xf>
    <xf numFmtId="0" fontId="3" fillId="2" borderId="1" xfId="1" applyFont="1" applyFill="1" applyBorder="1" applyAlignment="1">
      <alignment horizontal="center" shrinkToFit="1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textRotation="255" shrinkToFit="1"/>
    </xf>
  </cellXfs>
  <cellStyles count="10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AE3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4546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5</xdr:row>
      <xdr:rowOff>241300</xdr:rowOff>
    </xdr:from>
    <xdr:to>
      <xdr:col>2</xdr:col>
      <xdr:colOff>317500</xdr:colOff>
      <xdr:row>6</xdr:row>
      <xdr:rowOff>222250</xdr:rowOff>
    </xdr:to>
    <xdr:pic>
      <xdr:nvPicPr>
        <xdr:cNvPr id="1025" name="Picture 147">
          <a:extLst>
            <a:ext uri="{FF2B5EF4-FFF2-40B4-BE49-F238E27FC236}">
              <a16:creationId xmlns:a16="http://schemas.microsoft.com/office/drawing/2014/main" id="{AA9A2206-9F0C-4CA7-8472-B7B1933CC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478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</xdr:row>
      <xdr:rowOff>31750</xdr:rowOff>
    </xdr:from>
    <xdr:to>
      <xdr:col>2</xdr:col>
      <xdr:colOff>317500</xdr:colOff>
      <xdr:row>7</xdr:row>
      <xdr:rowOff>222250</xdr:rowOff>
    </xdr:to>
    <xdr:pic>
      <xdr:nvPicPr>
        <xdr:cNvPr id="1026" name="Picture 147">
          <a:extLst>
            <a:ext uri="{FF2B5EF4-FFF2-40B4-BE49-F238E27FC236}">
              <a16:creationId xmlns:a16="http://schemas.microsoft.com/office/drawing/2014/main" id="{BB9ABC0C-0F6F-4DA4-AABA-D6E175B9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733550"/>
          <a:ext cx="2921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</xdr:row>
      <xdr:rowOff>241300</xdr:rowOff>
    </xdr:from>
    <xdr:to>
      <xdr:col>2</xdr:col>
      <xdr:colOff>209550</xdr:colOff>
      <xdr:row>8</xdr:row>
      <xdr:rowOff>241300</xdr:rowOff>
    </xdr:to>
    <xdr:pic>
      <xdr:nvPicPr>
        <xdr:cNvPr id="1027" name="Picture 756">
          <a:extLst>
            <a:ext uri="{FF2B5EF4-FFF2-40B4-BE49-F238E27FC236}">
              <a16:creationId xmlns:a16="http://schemas.microsoft.com/office/drawing/2014/main" id="{BCDCCC0B-9085-40F6-85B3-267410DB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9431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8</xdr:row>
      <xdr:rowOff>241300</xdr:rowOff>
    </xdr:from>
    <xdr:to>
      <xdr:col>2</xdr:col>
      <xdr:colOff>317500</xdr:colOff>
      <xdr:row>9</xdr:row>
      <xdr:rowOff>222250</xdr:rowOff>
    </xdr:to>
    <xdr:pic>
      <xdr:nvPicPr>
        <xdr:cNvPr id="1028" name="Picture 147">
          <a:extLst>
            <a:ext uri="{FF2B5EF4-FFF2-40B4-BE49-F238E27FC236}">
              <a16:creationId xmlns:a16="http://schemas.microsoft.com/office/drawing/2014/main" id="{F1C276D5-E1C6-4624-B2AD-7037FBEE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1907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</xdr:row>
      <xdr:rowOff>241300</xdr:rowOff>
    </xdr:from>
    <xdr:to>
      <xdr:col>2</xdr:col>
      <xdr:colOff>317500</xdr:colOff>
      <xdr:row>10</xdr:row>
      <xdr:rowOff>222250</xdr:rowOff>
    </xdr:to>
    <xdr:pic>
      <xdr:nvPicPr>
        <xdr:cNvPr id="1029" name="Picture 147">
          <a:extLst>
            <a:ext uri="{FF2B5EF4-FFF2-40B4-BE49-F238E27FC236}">
              <a16:creationId xmlns:a16="http://schemas.microsoft.com/office/drawing/2014/main" id="{7BC8C107-C4A1-41E0-8549-A27C8443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4384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</xdr:row>
      <xdr:rowOff>241300</xdr:rowOff>
    </xdr:from>
    <xdr:to>
      <xdr:col>2</xdr:col>
      <xdr:colOff>304800</xdr:colOff>
      <xdr:row>11</xdr:row>
      <xdr:rowOff>203200</xdr:rowOff>
    </xdr:to>
    <xdr:pic>
      <xdr:nvPicPr>
        <xdr:cNvPr id="1030" name="Picture 145">
          <a:extLst>
            <a:ext uri="{FF2B5EF4-FFF2-40B4-BE49-F238E27FC236}">
              <a16:creationId xmlns:a16="http://schemas.microsoft.com/office/drawing/2014/main" id="{EDE4EB07-AA66-4BD7-9254-5E53C157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6860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</xdr:row>
      <xdr:rowOff>241300</xdr:rowOff>
    </xdr:from>
    <xdr:to>
      <xdr:col>2</xdr:col>
      <xdr:colOff>304800</xdr:colOff>
      <xdr:row>12</xdr:row>
      <xdr:rowOff>203200</xdr:rowOff>
    </xdr:to>
    <xdr:pic>
      <xdr:nvPicPr>
        <xdr:cNvPr id="1031" name="Picture 145">
          <a:extLst>
            <a:ext uri="{FF2B5EF4-FFF2-40B4-BE49-F238E27FC236}">
              <a16:creationId xmlns:a16="http://schemas.microsoft.com/office/drawing/2014/main" id="{4F2B9AFE-5E4D-4BBC-877B-B21B718A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9337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12</xdr:row>
      <xdr:rowOff>241300</xdr:rowOff>
    </xdr:from>
    <xdr:to>
      <xdr:col>2</xdr:col>
      <xdr:colOff>209550</xdr:colOff>
      <xdr:row>13</xdr:row>
      <xdr:rowOff>241300</xdr:rowOff>
    </xdr:to>
    <xdr:pic>
      <xdr:nvPicPr>
        <xdr:cNvPr id="1032" name="Picture 756">
          <a:extLst>
            <a:ext uri="{FF2B5EF4-FFF2-40B4-BE49-F238E27FC236}">
              <a16:creationId xmlns:a16="http://schemas.microsoft.com/office/drawing/2014/main" id="{65494F98-A64F-483B-994D-5E0E83E0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1813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95</xdr:row>
      <xdr:rowOff>0</xdr:rowOff>
    </xdr:from>
    <xdr:to>
      <xdr:col>2</xdr:col>
      <xdr:colOff>304800</xdr:colOff>
      <xdr:row>95</xdr:row>
      <xdr:rowOff>203200</xdr:rowOff>
    </xdr:to>
    <xdr:pic>
      <xdr:nvPicPr>
        <xdr:cNvPr id="1043" name="Picture 145">
          <a:extLst>
            <a:ext uri="{FF2B5EF4-FFF2-40B4-BE49-F238E27FC236}">
              <a16:creationId xmlns:a16="http://schemas.microsoft.com/office/drawing/2014/main" id="{F01D43C0-A1D9-4839-BC06-C539C8E8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91846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95</xdr:row>
      <xdr:rowOff>241300</xdr:rowOff>
    </xdr:from>
    <xdr:to>
      <xdr:col>2</xdr:col>
      <xdr:colOff>209550</xdr:colOff>
      <xdr:row>96</xdr:row>
      <xdr:rowOff>0</xdr:rowOff>
    </xdr:to>
    <xdr:pic>
      <xdr:nvPicPr>
        <xdr:cNvPr id="1044" name="Picture 756">
          <a:extLst>
            <a:ext uri="{FF2B5EF4-FFF2-40B4-BE49-F238E27FC236}">
              <a16:creationId xmlns:a16="http://schemas.microsoft.com/office/drawing/2014/main" id="{98F23AE5-0FC5-4B04-A2F4-E659E656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94322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96</xdr:row>
      <xdr:rowOff>0</xdr:rowOff>
    </xdr:from>
    <xdr:to>
      <xdr:col>2</xdr:col>
      <xdr:colOff>317500</xdr:colOff>
      <xdr:row>96</xdr:row>
      <xdr:rowOff>222250</xdr:rowOff>
    </xdr:to>
    <xdr:pic>
      <xdr:nvPicPr>
        <xdr:cNvPr id="1045" name="Picture 147">
          <a:extLst>
            <a:ext uri="{FF2B5EF4-FFF2-40B4-BE49-F238E27FC236}">
              <a16:creationId xmlns:a16="http://schemas.microsoft.com/office/drawing/2014/main" id="{0D78B483-56FB-4D43-A4F5-EE5807CF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96799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96</xdr:row>
      <xdr:rowOff>241300</xdr:rowOff>
    </xdr:from>
    <xdr:to>
      <xdr:col>2</xdr:col>
      <xdr:colOff>304800</xdr:colOff>
      <xdr:row>97</xdr:row>
      <xdr:rowOff>203200</xdr:rowOff>
    </xdr:to>
    <xdr:pic>
      <xdr:nvPicPr>
        <xdr:cNvPr id="1046" name="Picture 145">
          <a:extLst>
            <a:ext uri="{FF2B5EF4-FFF2-40B4-BE49-F238E27FC236}">
              <a16:creationId xmlns:a16="http://schemas.microsoft.com/office/drawing/2014/main" id="{E57AC557-2CBD-452C-AB8C-53A6C1BB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99275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97</xdr:row>
      <xdr:rowOff>241300</xdr:rowOff>
    </xdr:from>
    <xdr:to>
      <xdr:col>2</xdr:col>
      <xdr:colOff>304800</xdr:colOff>
      <xdr:row>98</xdr:row>
      <xdr:rowOff>203200</xdr:rowOff>
    </xdr:to>
    <xdr:pic>
      <xdr:nvPicPr>
        <xdr:cNvPr id="1047" name="Picture 145">
          <a:extLst>
            <a:ext uri="{FF2B5EF4-FFF2-40B4-BE49-F238E27FC236}">
              <a16:creationId xmlns:a16="http://schemas.microsoft.com/office/drawing/2014/main" id="{8DD17171-3F5D-488B-99AF-DD5C4835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01752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99</xdr:row>
      <xdr:rowOff>31750</xdr:rowOff>
    </xdr:from>
    <xdr:to>
      <xdr:col>2</xdr:col>
      <xdr:colOff>304800</xdr:colOff>
      <xdr:row>99</xdr:row>
      <xdr:rowOff>203200</xdr:rowOff>
    </xdr:to>
    <xdr:pic>
      <xdr:nvPicPr>
        <xdr:cNvPr id="1048" name="Picture 145">
          <a:extLst>
            <a:ext uri="{FF2B5EF4-FFF2-40B4-BE49-F238E27FC236}">
              <a16:creationId xmlns:a16="http://schemas.microsoft.com/office/drawing/2014/main" id="{0796E5CC-3108-4264-BF36-66A2B0D5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0460950"/>
          <a:ext cx="2794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99</xdr:row>
      <xdr:rowOff>241300</xdr:rowOff>
    </xdr:from>
    <xdr:to>
      <xdr:col>2</xdr:col>
      <xdr:colOff>317500</xdr:colOff>
      <xdr:row>100</xdr:row>
      <xdr:rowOff>222250</xdr:rowOff>
    </xdr:to>
    <xdr:pic>
      <xdr:nvPicPr>
        <xdr:cNvPr id="1049" name="Picture 147">
          <a:extLst>
            <a:ext uri="{FF2B5EF4-FFF2-40B4-BE49-F238E27FC236}">
              <a16:creationId xmlns:a16="http://schemas.microsoft.com/office/drawing/2014/main" id="{69F16CAE-322F-4C96-8D09-4BA05427E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06705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100</xdr:row>
      <xdr:rowOff>241300</xdr:rowOff>
    </xdr:from>
    <xdr:to>
      <xdr:col>2</xdr:col>
      <xdr:colOff>304800</xdr:colOff>
      <xdr:row>101</xdr:row>
      <xdr:rowOff>203200</xdr:rowOff>
    </xdr:to>
    <xdr:pic>
      <xdr:nvPicPr>
        <xdr:cNvPr id="1050" name="Picture 145">
          <a:extLst>
            <a:ext uri="{FF2B5EF4-FFF2-40B4-BE49-F238E27FC236}">
              <a16:creationId xmlns:a16="http://schemas.microsoft.com/office/drawing/2014/main" id="{15A9321D-8AD6-477C-A35D-72E28312C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09181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101</xdr:row>
      <xdr:rowOff>241300</xdr:rowOff>
    </xdr:from>
    <xdr:to>
      <xdr:col>2</xdr:col>
      <xdr:colOff>304800</xdr:colOff>
      <xdr:row>102</xdr:row>
      <xdr:rowOff>203200</xdr:rowOff>
    </xdr:to>
    <xdr:pic>
      <xdr:nvPicPr>
        <xdr:cNvPr id="1051" name="Picture 145">
          <a:extLst>
            <a:ext uri="{FF2B5EF4-FFF2-40B4-BE49-F238E27FC236}">
              <a16:creationId xmlns:a16="http://schemas.microsoft.com/office/drawing/2014/main" id="{FA3DB4B1-411B-4EEA-A197-E3B7B6C5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11658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102</xdr:row>
      <xdr:rowOff>241300</xdr:rowOff>
    </xdr:from>
    <xdr:to>
      <xdr:col>2</xdr:col>
      <xdr:colOff>317500</xdr:colOff>
      <xdr:row>103</xdr:row>
      <xdr:rowOff>222250</xdr:rowOff>
    </xdr:to>
    <xdr:pic>
      <xdr:nvPicPr>
        <xdr:cNvPr id="1052" name="Picture 147">
          <a:extLst>
            <a:ext uri="{FF2B5EF4-FFF2-40B4-BE49-F238E27FC236}">
              <a16:creationId xmlns:a16="http://schemas.microsoft.com/office/drawing/2014/main" id="{B1EBBB83-DFE7-4098-B414-73238AF1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14134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103</xdr:row>
      <xdr:rowOff>241300</xdr:rowOff>
    </xdr:from>
    <xdr:to>
      <xdr:col>2</xdr:col>
      <xdr:colOff>317500</xdr:colOff>
      <xdr:row>104</xdr:row>
      <xdr:rowOff>222250</xdr:rowOff>
    </xdr:to>
    <xdr:pic>
      <xdr:nvPicPr>
        <xdr:cNvPr id="1053" name="Picture 147">
          <a:extLst>
            <a:ext uri="{FF2B5EF4-FFF2-40B4-BE49-F238E27FC236}">
              <a16:creationId xmlns:a16="http://schemas.microsoft.com/office/drawing/2014/main" id="{12DD0C21-EAA9-4A8A-A198-06AFA0936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16611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104</xdr:row>
      <xdr:rowOff>241300</xdr:rowOff>
    </xdr:from>
    <xdr:to>
      <xdr:col>2</xdr:col>
      <xdr:colOff>304800</xdr:colOff>
      <xdr:row>105</xdr:row>
      <xdr:rowOff>203200</xdr:rowOff>
    </xdr:to>
    <xdr:pic>
      <xdr:nvPicPr>
        <xdr:cNvPr id="1054" name="Picture 145">
          <a:extLst>
            <a:ext uri="{FF2B5EF4-FFF2-40B4-BE49-F238E27FC236}">
              <a16:creationId xmlns:a16="http://schemas.microsoft.com/office/drawing/2014/main" id="{87BEC9D9-5C44-433F-B01A-0A2EECF4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19087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106</xdr:row>
      <xdr:rowOff>31750</xdr:rowOff>
    </xdr:from>
    <xdr:to>
      <xdr:col>2</xdr:col>
      <xdr:colOff>317500</xdr:colOff>
      <xdr:row>106</xdr:row>
      <xdr:rowOff>222250</xdr:rowOff>
    </xdr:to>
    <xdr:pic>
      <xdr:nvPicPr>
        <xdr:cNvPr id="1055" name="Picture 147">
          <a:extLst>
            <a:ext uri="{FF2B5EF4-FFF2-40B4-BE49-F238E27FC236}">
              <a16:creationId xmlns:a16="http://schemas.microsoft.com/office/drawing/2014/main" id="{610311AA-F4EB-471B-BCEA-33565C2A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2194500"/>
          <a:ext cx="2921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106</xdr:row>
      <xdr:rowOff>241300</xdr:rowOff>
    </xdr:from>
    <xdr:to>
      <xdr:col>2</xdr:col>
      <xdr:colOff>304800</xdr:colOff>
      <xdr:row>107</xdr:row>
      <xdr:rowOff>203200</xdr:rowOff>
    </xdr:to>
    <xdr:pic>
      <xdr:nvPicPr>
        <xdr:cNvPr id="1056" name="Picture 145">
          <a:extLst>
            <a:ext uri="{FF2B5EF4-FFF2-40B4-BE49-F238E27FC236}">
              <a16:creationId xmlns:a16="http://schemas.microsoft.com/office/drawing/2014/main" id="{2E3BB582-BA7C-4B85-8EBF-6100BA24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24040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107</xdr:row>
      <xdr:rowOff>241300</xdr:rowOff>
    </xdr:from>
    <xdr:to>
      <xdr:col>2</xdr:col>
      <xdr:colOff>317500</xdr:colOff>
      <xdr:row>108</xdr:row>
      <xdr:rowOff>222250</xdr:rowOff>
    </xdr:to>
    <xdr:pic>
      <xdr:nvPicPr>
        <xdr:cNvPr id="1057" name="Picture 147">
          <a:extLst>
            <a:ext uri="{FF2B5EF4-FFF2-40B4-BE49-F238E27FC236}">
              <a16:creationId xmlns:a16="http://schemas.microsoft.com/office/drawing/2014/main" id="{27304245-03A5-45AB-90DD-B18AF111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26517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108</xdr:row>
      <xdr:rowOff>241300</xdr:rowOff>
    </xdr:from>
    <xdr:to>
      <xdr:col>2</xdr:col>
      <xdr:colOff>209550</xdr:colOff>
      <xdr:row>109</xdr:row>
      <xdr:rowOff>241300</xdr:rowOff>
    </xdr:to>
    <xdr:pic>
      <xdr:nvPicPr>
        <xdr:cNvPr id="1058" name="Picture 756">
          <a:extLst>
            <a:ext uri="{FF2B5EF4-FFF2-40B4-BE49-F238E27FC236}">
              <a16:creationId xmlns:a16="http://schemas.microsoft.com/office/drawing/2014/main" id="{ED587820-211D-4F70-8639-7FA23D1F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28993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109</xdr:row>
      <xdr:rowOff>241300</xdr:rowOff>
    </xdr:from>
    <xdr:to>
      <xdr:col>2</xdr:col>
      <xdr:colOff>209550</xdr:colOff>
      <xdr:row>110</xdr:row>
      <xdr:rowOff>241300</xdr:rowOff>
    </xdr:to>
    <xdr:pic>
      <xdr:nvPicPr>
        <xdr:cNvPr id="1059" name="Picture 756">
          <a:extLst>
            <a:ext uri="{FF2B5EF4-FFF2-40B4-BE49-F238E27FC236}">
              <a16:creationId xmlns:a16="http://schemas.microsoft.com/office/drawing/2014/main" id="{FED0B3AE-14CA-4497-986D-F2E5B9EA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31470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110</xdr:row>
      <xdr:rowOff>241300</xdr:rowOff>
    </xdr:from>
    <xdr:to>
      <xdr:col>2</xdr:col>
      <xdr:colOff>209550</xdr:colOff>
      <xdr:row>111</xdr:row>
      <xdr:rowOff>241300</xdr:rowOff>
    </xdr:to>
    <xdr:pic>
      <xdr:nvPicPr>
        <xdr:cNvPr id="1060" name="Picture 756">
          <a:extLst>
            <a:ext uri="{FF2B5EF4-FFF2-40B4-BE49-F238E27FC236}">
              <a16:creationId xmlns:a16="http://schemas.microsoft.com/office/drawing/2014/main" id="{E4BF35D2-F9A8-4BF2-BC6B-0D303687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33946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111</xdr:row>
      <xdr:rowOff>241300</xdr:rowOff>
    </xdr:from>
    <xdr:to>
      <xdr:col>2</xdr:col>
      <xdr:colOff>304800</xdr:colOff>
      <xdr:row>112</xdr:row>
      <xdr:rowOff>203200</xdr:rowOff>
    </xdr:to>
    <xdr:pic>
      <xdr:nvPicPr>
        <xdr:cNvPr id="1061" name="Picture 145">
          <a:extLst>
            <a:ext uri="{FF2B5EF4-FFF2-40B4-BE49-F238E27FC236}">
              <a16:creationId xmlns:a16="http://schemas.microsoft.com/office/drawing/2014/main" id="{9D2DA534-0ABA-401C-B476-98944AED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36423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113</xdr:row>
      <xdr:rowOff>31750</xdr:rowOff>
    </xdr:from>
    <xdr:to>
      <xdr:col>2</xdr:col>
      <xdr:colOff>317500</xdr:colOff>
      <xdr:row>113</xdr:row>
      <xdr:rowOff>222250</xdr:rowOff>
    </xdr:to>
    <xdr:pic>
      <xdr:nvPicPr>
        <xdr:cNvPr id="1062" name="Picture 147">
          <a:extLst>
            <a:ext uri="{FF2B5EF4-FFF2-40B4-BE49-F238E27FC236}">
              <a16:creationId xmlns:a16="http://schemas.microsoft.com/office/drawing/2014/main" id="{D40EE62C-611A-4AF1-B10B-14187BAA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3928050"/>
          <a:ext cx="2921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113</xdr:row>
      <xdr:rowOff>241300</xdr:rowOff>
    </xdr:from>
    <xdr:to>
      <xdr:col>2</xdr:col>
      <xdr:colOff>304800</xdr:colOff>
      <xdr:row>114</xdr:row>
      <xdr:rowOff>203200</xdr:rowOff>
    </xdr:to>
    <xdr:pic>
      <xdr:nvPicPr>
        <xdr:cNvPr id="1063" name="Picture 145">
          <a:extLst>
            <a:ext uri="{FF2B5EF4-FFF2-40B4-BE49-F238E27FC236}">
              <a16:creationId xmlns:a16="http://schemas.microsoft.com/office/drawing/2014/main" id="{8A94C038-E21B-4932-BE34-B776DC1F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41376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114</xdr:row>
      <xdr:rowOff>241300</xdr:rowOff>
    </xdr:from>
    <xdr:to>
      <xdr:col>2</xdr:col>
      <xdr:colOff>317500</xdr:colOff>
      <xdr:row>115</xdr:row>
      <xdr:rowOff>222250</xdr:rowOff>
    </xdr:to>
    <xdr:pic>
      <xdr:nvPicPr>
        <xdr:cNvPr id="1064" name="Picture 147">
          <a:extLst>
            <a:ext uri="{FF2B5EF4-FFF2-40B4-BE49-F238E27FC236}">
              <a16:creationId xmlns:a16="http://schemas.microsoft.com/office/drawing/2014/main" id="{1F70CC35-86A7-4460-8B5B-322DF410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43852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115</xdr:row>
      <xdr:rowOff>241300</xdr:rowOff>
    </xdr:from>
    <xdr:to>
      <xdr:col>2</xdr:col>
      <xdr:colOff>317500</xdr:colOff>
      <xdr:row>116</xdr:row>
      <xdr:rowOff>222250</xdr:rowOff>
    </xdr:to>
    <xdr:pic>
      <xdr:nvPicPr>
        <xdr:cNvPr id="1065" name="Picture 147">
          <a:extLst>
            <a:ext uri="{FF2B5EF4-FFF2-40B4-BE49-F238E27FC236}">
              <a16:creationId xmlns:a16="http://schemas.microsoft.com/office/drawing/2014/main" id="{DA9F6149-820F-418B-81B1-A1C574DD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46329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</xdr:row>
      <xdr:rowOff>241300</xdr:rowOff>
    </xdr:from>
    <xdr:to>
      <xdr:col>2</xdr:col>
      <xdr:colOff>304800</xdr:colOff>
      <xdr:row>5</xdr:row>
      <xdr:rowOff>203200</xdr:rowOff>
    </xdr:to>
    <xdr:pic>
      <xdr:nvPicPr>
        <xdr:cNvPr id="1066" name="Picture 145">
          <a:extLst>
            <a:ext uri="{FF2B5EF4-FFF2-40B4-BE49-F238E27FC236}">
              <a16:creationId xmlns:a16="http://schemas.microsoft.com/office/drawing/2014/main" id="{66D2E804-74B6-421C-B6EC-FAA622E07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2001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86</xdr:row>
      <xdr:rowOff>241300</xdr:rowOff>
    </xdr:from>
    <xdr:to>
      <xdr:col>2</xdr:col>
      <xdr:colOff>209550</xdr:colOff>
      <xdr:row>87</xdr:row>
      <xdr:rowOff>241300</xdr:rowOff>
    </xdr:to>
    <xdr:pic>
      <xdr:nvPicPr>
        <xdr:cNvPr id="1073" name="Picture 756">
          <a:extLst>
            <a:ext uri="{FF2B5EF4-FFF2-40B4-BE49-F238E27FC236}">
              <a16:creationId xmlns:a16="http://schemas.microsoft.com/office/drawing/2014/main" id="{B25F4C7A-3CFD-4101-8998-3AAD91BC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15074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87</xdr:row>
      <xdr:rowOff>241300</xdr:rowOff>
    </xdr:from>
    <xdr:to>
      <xdr:col>2</xdr:col>
      <xdr:colOff>209550</xdr:colOff>
      <xdr:row>88</xdr:row>
      <xdr:rowOff>241300</xdr:rowOff>
    </xdr:to>
    <xdr:pic>
      <xdr:nvPicPr>
        <xdr:cNvPr id="1074" name="Picture 756">
          <a:extLst>
            <a:ext uri="{FF2B5EF4-FFF2-40B4-BE49-F238E27FC236}">
              <a16:creationId xmlns:a16="http://schemas.microsoft.com/office/drawing/2014/main" id="{EC4D2507-CBE0-4AE6-A681-88B56F5D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17551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88</xdr:row>
      <xdr:rowOff>241300</xdr:rowOff>
    </xdr:from>
    <xdr:to>
      <xdr:col>2</xdr:col>
      <xdr:colOff>209550</xdr:colOff>
      <xdr:row>89</xdr:row>
      <xdr:rowOff>241300</xdr:rowOff>
    </xdr:to>
    <xdr:pic>
      <xdr:nvPicPr>
        <xdr:cNvPr id="1075" name="Picture 756">
          <a:extLst>
            <a:ext uri="{FF2B5EF4-FFF2-40B4-BE49-F238E27FC236}">
              <a16:creationId xmlns:a16="http://schemas.microsoft.com/office/drawing/2014/main" id="{1002B4F6-C835-4D59-AEE4-39BC5800C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20027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89</xdr:row>
      <xdr:rowOff>241300</xdr:rowOff>
    </xdr:from>
    <xdr:to>
      <xdr:col>2</xdr:col>
      <xdr:colOff>209550</xdr:colOff>
      <xdr:row>90</xdr:row>
      <xdr:rowOff>241300</xdr:rowOff>
    </xdr:to>
    <xdr:pic>
      <xdr:nvPicPr>
        <xdr:cNvPr id="1076" name="Picture 756">
          <a:extLst>
            <a:ext uri="{FF2B5EF4-FFF2-40B4-BE49-F238E27FC236}">
              <a16:creationId xmlns:a16="http://schemas.microsoft.com/office/drawing/2014/main" id="{7DC2FA85-A6A1-4E2D-9E61-19B918AB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22504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90</xdr:row>
      <xdr:rowOff>241300</xdr:rowOff>
    </xdr:from>
    <xdr:to>
      <xdr:col>2</xdr:col>
      <xdr:colOff>209550</xdr:colOff>
      <xdr:row>91</xdr:row>
      <xdr:rowOff>241300</xdr:rowOff>
    </xdr:to>
    <xdr:pic>
      <xdr:nvPicPr>
        <xdr:cNvPr id="1077" name="Picture 756">
          <a:extLst>
            <a:ext uri="{FF2B5EF4-FFF2-40B4-BE49-F238E27FC236}">
              <a16:creationId xmlns:a16="http://schemas.microsoft.com/office/drawing/2014/main" id="{0793D277-AD4D-4BA0-A142-EA9F57EF2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24980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40341</xdr:colOff>
      <xdr:row>91</xdr:row>
      <xdr:rowOff>62008</xdr:rowOff>
    </xdr:from>
    <xdr:to>
      <xdr:col>2</xdr:col>
      <xdr:colOff>319741</xdr:colOff>
      <xdr:row>92</xdr:row>
      <xdr:rowOff>23908</xdr:rowOff>
    </xdr:to>
    <xdr:pic>
      <xdr:nvPicPr>
        <xdr:cNvPr id="1078" name="Picture 145">
          <a:extLst>
            <a:ext uri="{FF2B5EF4-FFF2-40B4-BE49-F238E27FC236}">
              <a16:creationId xmlns:a16="http://schemas.microsoft.com/office/drawing/2014/main" id="{074F2993-3199-403D-838B-0E840DA1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929" y="23549537"/>
          <a:ext cx="279400" cy="9928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92</xdr:row>
      <xdr:rowOff>241300</xdr:rowOff>
    </xdr:from>
    <xdr:to>
      <xdr:col>2</xdr:col>
      <xdr:colOff>317500</xdr:colOff>
      <xdr:row>93</xdr:row>
      <xdr:rowOff>222250</xdr:rowOff>
    </xdr:to>
    <xdr:pic>
      <xdr:nvPicPr>
        <xdr:cNvPr id="1079" name="Picture 147">
          <a:extLst>
            <a:ext uri="{FF2B5EF4-FFF2-40B4-BE49-F238E27FC236}">
              <a16:creationId xmlns:a16="http://schemas.microsoft.com/office/drawing/2014/main" id="{DDE06C31-BF26-4708-A732-B66CF919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29933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93</xdr:row>
      <xdr:rowOff>241300</xdr:rowOff>
    </xdr:from>
    <xdr:to>
      <xdr:col>2</xdr:col>
      <xdr:colOff>304800</xdr:colOff>
      <xdr:row>94</xdr:row>
      <xdr:rowOff>203200</xdr:rowOff>
    </xdr:to>
    <xdr:pic>
      <xdr:nvPicPr>
        <xdr:cNvPr id="1081" name="Picture 145">
          <a:extLst>
            <a:ext uri="{FF2B5EF4-FFF2-40B4-BE49-F238E27FC236}">
              <a16:creationId xmlns:a16="http://schemas.microsoft.com/office/drawing/2014/main" id="{5B095784-19C6-421B-8182-09A83A29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32410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2089150</xdr:colOff>
      <xdr:row>85</xdr:row>
      <xdr:rowOff>12700</xdr:rowOff>
    </xdr:from>
    <xdr:to>
      <xdr:col>4</xdr:col>
      <xdr:colOff>2330450</xdr:colOff>
      <xdr:row>85</xdr:row>
      <xdr:rowOff>247650</xdr:rowOff>
    </xdr:to>
    <xdr:pic>
      <xdr:nvPicPr>
        <xdr:cNvPr id="1094" name="Immagini 6">
          <a:extLst>
            <a:ext uri="{FF2B5EF4-FFF2-40B4-BE49-F238E27FC236}">
              <a16:creationId xmlns:a16="http://schemas.microsoft.com/office/drawing/2014/main" id="{6B5F997A-D866-4CDC-87BD-747B5689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21031200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2432050</xdr:colOff>
      <xdr:row>97</xdr:row>
      <xdr:rowOff>6350</xdr:rowOff>
    </xdr:from>
    <xdr:to>
      <xdr:col>4</xdr:col>
      <xdr:colOff>2673350</xdr:colOff>
      <xdr:row>97</xdr:row>
      <xdr:rowOff>241300</xdr:rowOff>
    </xdr:to>
    <xdr:pic>
      <xdr:nvPicPr>
        <xdr:cNvPr id="1098" name="Immagini 6">
          <a:extLst>
            <a:ext uri="{FF2B5EF4-FFF2-40B4-BE49-F238E27FC236}">
              <a16:creationId xmlns:a16="http://schemas.microsoft.com/office/drawing/2014/main" id="{A081A091-D76E-49A5-9E97-749DF86A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700" y="29940250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13</xdr:row>
      <xdr:rowOff>241300</xdr:rowOff>
    </xdr:from>
    <xdr:to>
      <xdr:col>2</xdr:col>
      <xdr:colOff>304800</xdr:colOff>
      <xdr:row>14</xdr:row>
      <xdr:rowOff>203200</xdr:rowOff>
    </xdr:to>
    <xdr:pic>
      <xdr:nvPicPr>
        <xdr:cNvPr id="1099" name="Picture 145">
          <a:extLst>
            <a:ext uri="{FF2B5EF4-FFF2-40B4-BE49-F238E27FC236}">
              <a16:creationId xmlns:a16="http://schemas.microsoft.com/office/drawing/2014/main" id="{D0D47990-9F5C-46A9-B4CF-24FD05D4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4290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14</xdr:row>
      <xdr:rowOff>241300</xdr:rowOff>
    </xdr:from>
    <xdr:to>
      <xdr:col>2</xdr:col>
      <xdr:colOff>209550</xdr:colOff>
      <xdr:row>15</xdr:row>
      <xdr:rowOff>241300</xdr:rowOff>
    </xdr:to>
    <xdr:pic>
      <xdr:nvPicPr>
        <xdr:cNvPr id="1100" name="Picture 756">
          <a:extLst>
            <a:ext uri="{FF2B5EF4-FFF2-40B4-BE49-F238E27FC236}">
              <a16:creationId xmlns:a16="http://schemas.microsoft.com/office/drawing/2014/main" id="{E3A3ABB7-2FA1-4130-BFC9-B7393102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6766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15</xdr:row>
      <xdr:rowOff>241300</xdr:rowOff>
    </xdr:from>
    <xdr:to>
      <xdr:col>2</xdr:col>
      <xdr:colOff>304800</xdr:colOff>
      <xdr:row>16</xdr:row>
      <xdr:rowOff>203200</xdr:rowOff>
    </xdr:to>
    <xdr:pic>
      <xdr:nvPicPr>
        <xdr:cNvPr id="1101" name="Picture 145">
          <a:extLst>
            <a:ext uri="{FF2B5EF4-FFF2-40B4-BE49-F238E27FC236}">
              <a16:creationId xmlns:a16="http://schemas.microsoft.com/office/drawing/2014/main" id="{993E2DBF-B5B4-43D6-BABA-C6CE4122F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39243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18</xdr:row>
      <xdr:rowOff>241300</xdr:rowOff>
    </xdr:from>
    <xdr:to>
      <xdr:col>2</xdr:col>
      <xdr:colOff>304800</xdr:colOff>
      <xdr:row>19</xdr:row>
      <xdr:rowOff>203200</xdr:rowOff>
    </xdr:to>
    <xdr:pic>
      <xdr:nvPicPr>
        <xdr:cNvPr id="1102" name="Picture 145">
          <a:extLst>
            <a:ext uri="{FF2B5EF4-FFF2-40B4-BE49-F238E27FC236}">
              <a16:creationId xmlns:a16="http://schemas.microsoft.com/office/drawing/2014/main" id="{DBF62290-C272-4CE0-AC75-5C62CBAC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46672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32</xdr:row>
      <xdr:rowOff>241300</xdr:rowOff>
    </xdr:from>
    <xdr:to>
      <xdr:col>2</xdr:col>
      <xdr:colOff>304800</xdr:colOff>
      <xdr:row>33</xdr:row>
      <xdr:rowOff>203200</xdr:rowOff>
    </xdr:to>
    <xdr:pic>
      <xdr:nvPicPr>
        <xdr:cNvPr id="1103" name="Picture 145">
          <a:extLst>
            <a:ext uri="{FF2B5EF4-FFF2-40B4-BE49-F238E27FC236}">
              <a16:creationId xmlns:a16="http://schemas.microsoft.com/office/drawing/2014/main" id="{1E763138-C452-47C5-8C97-882C5786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81343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45</xdr:row>
      <xdr:rowOff>241300</xdr:rowOff>
    </xdr:from>
    <xdr:to>
      <xdr:col>2</xdr:col>
      <xdr:colOff>304800</xdr:colOff>
      <xdr:row>46</xdr:row>
      <xdr:rowOff>203200</xdr:rowOff>
    </xdr:to>
    <xdr:pic>
      <xdr:nvPicPr>
        <xdr:cNvPr id="1104" name="Picture 145">
          <a:extLst>
            <a:ext uri="{FF2B5EF4-FFF2-40B4-BE49-F238E27FC236}">
              <a16:creationId xmlns:a16="http://schemas.microsoft.com/office/drawing/2014/main" id="{BAC4DA09-92AB-4BAC-A5E6-A70E073F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13538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51</xdr:row>
      <xdr:rowOff>241300</xdr:rowOff>
    </xdr:from>
    <xdr:to>
      <xdr:col>2</xdr:col>
      <xdr:colOff>304800</xdr:colOff>
      <xdr:row>52</xdr:row>
      <xdr:rowOff>203200</xdr:rowOff>
    </xdr:to>
    <xdr:pic>
      <xdr:nvPicPr>
        <xdr:cNvPr id="1105" name="Picture 145">
          <a:extLst>
            <a:ext uri="{FF2B5EF4-FFF2-40B4-BE49-F238E27FC236}">
              <a16:creationId xmlns:a16="http://schemas.microsoft.com/office/drawing/2014/main" id="{A40DF096-427C-41B0-A051-297C9651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28397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57</xdr:row>
      <xdr:rowOff>241300</xdr:rowOff>
    </xdr:from>
    <xdr:to>
      <xdr:col>2</xdr:col>
      <xdr:colOff>304800</xdr:colOff>
      <xdr:row>58</xdr:row>
      <xdr:rowOff>203200</xdr:rowOff>
    </xdr:to>
    <xdr:pic>
      <xdr:nvPicPr>
        <xdr:cNvPr id="1106" name="Picture 145">
          <a:extLst>
            <a:ext uri="{FF2B5EF4-FFF2-40B4-BE49-F238E27FC236}">
              <a16:creationId xmlns:a16="http://schemas.microsoft.com/office/drawing/2014/main" id="{1E52907C-FE54-4991-B1F6-D239A818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3256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58</xdr:row>
      <xdr:rowOff>241300</xdr:rowOff>
    </xdr:from>
    <xdr:to>
      <xdr:col>2</xdr:col>
      <xdr:colOff>304800</xdr:colOff>
      <xdr:row>59</xdr:row>
      <xdr:rowOff>203200</xdr:rowOff>
    </xdr:to>
    <xdr:pic>
      <xdr:nvPicPr>
        <xdr:cNvPr id="1107" name="Picture 145">
          <a:extLst>
            <a:ext uri="{FF2B5EF4-FFF2-40B4-BE49-F238E27FC236}">
              <a16:creationId xmlns:a16="http://schemas.microsoft.com/office/drawing/2014/main" id="{A38159C2-F254-4B8D-8C79-686CD9090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5732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64</xdr:row>
      <xdr:rowOff>241300</xdr:rowOff>
    </xdr:from>
    <xdr:to>
      <xdr:col>2</xdr:col>
      <xdr:colOff>304800</xdr:colOff>
      <xdr:row>65</xdr:row>
      <xdr:rowOff>203200</xdr:rowOff>
    </xdr:to>
    <xdr:pic>
      <xdr:nvPicPr>
        <xdr:cNvPr id="1108" name="Picture 145">
          <a:extLst>
            <a:ext uri="{FF2B5EF4-FFF2-40B4-BE49-F238E27FC236}">
              <a16:creationId xmlns:a16="http://schemas.microsoft.com/office/drawing/2014/main" id="{EAED303B-CBCA-4329-962A-20BF973F1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605915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65</xdr:row>
      <xdr:rowOff>241300</xdr:rowOff>
    </xdr:from>
    <xdr:to>
      <xdr:col>2</xdr:col>
      <xdr:colOff>304800</xdr:colOff>
      <xdr:row>66</xdr:row>
      <xdr:rowOff>203200</xdr:rowOff>
    </xdr:to>
    <xdr:pic>
      <xdr:nvPicPr>
        <xdr:cNvPr id="1109" name="Picture 145">
          <a:extLst>
            <a:ext uri="{FF2B5EF4-FFF2-40B4-BE49-F238E27FC236}">
              <a16:creationId xmlns:a16="http://schemas.microsoft.com/office/drawing/2014/main" id="{52311091-5BE7-496E-ABF5-5E6F08DF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6306800"/>
          <a:ext cx="2794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72</xdr:row>
      <xdr:rowOff>241300</xdr:rowOff>
    </xdr:from>
    <xdr:to>
      <xdr:col>2</xdr:col>
      <xdr:colOff>304800</xdr:colOff>
      <xdr:row>74</xdr:row>
      <xdr:rowOff>203200</xdr:rowOff>
    </xdr:to>
    <xdr:pic>
      <xdr:nvPicPr>
        <xdr:cNvPr id="1110" name="Picture 145">
          <a:extLst>
            <a:ext uri="{FF2B5EF4-FFF2-40B4-BE49-F238E27FC236}">
              <a16:creationId xmlns:a16="http://schemas.microsoft.com/office/drawing/2014/main" id="{C81C3ED0-FE58-48C2-9C77-005539C0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8040350"/>
          <a:ext cx="2794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20</xdr:row>
      <xdr:rowOff>241300</xdr:rowOff>
    </xdr:from>
    <xdr:to>
      <xdr:col>2</xdr:col>
      <xdr:colOff>209550</xdr:colOff>
      <xdr:row>21</xdr:row>
      <xdr:rowOff>241300</xdr:rowOff>
    </xdr:to>
    <xdr:pic>
      <xdr:nvPicPr>
        <xdr:cNvPr id="1111" name="Picture 756">
          <a:extLst>
            <a:ext uri="{FF2B5EF4-FFF2-40B4-BE49-F238E27FC236}">
              <a16:creationId xmlns:a16="http://schemas.microsoft.com/office/drawing/2014/main" id="{0CD5F4E9-3D16-44FE-89F1-D9928C2E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51625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21</xdr:row>
      <xdr:rowOff>241300</xdr:rowOff>
    </xdr:from>
    <xdr:to>
      <xdr:col>2</xdr:col>
      <xdr:colOff>209550</xdr:colOff>
      <xdr:row>22</xdr:row>
      <xdr:rowOff>241300</xdr:rowOff>
    </xdr:to>
    <xdr:pic>
      <xdr:nvPicPr>
        <xdr:cNvPr id="1112" name="Picture 756">
          <a:extLst>
            <a:ext uri="{FF2B5EF4-FFF2-40B4-BE49-F238E27FC236}">
              <a16:creationId xmlns:a16="http://schemas.microsoft.com/office/drawing/2014/main" id="{1B712DA5-CE03-4D66-833B-C7DB986B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54102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22</xdr:row>
      <xdr:rowOff>241300</xdr:rowOff>
    </xdr:from>
    <xdr:to>
      <xdr:col>2</xdr:col>
      <xdr:colOff>209550</xdr:colOff>
      <xdr:row>23</xdr:row>
      <xdr:rowOff>241300</xdr:rowOff>
    </xdr:to>
    <xdr:pic>
      <xdr:nvPicPr>
        <xdr:cNvPr id="1113" name="Picture 756">
          <a:extLst>
            <a:ext uri="{FF2B5EF4-FFF2-40B4-BE49-F238E27FC236}">
              <a16:creationId xmlns:a16="http://schemas.microsoft.com/office/drawing/2014/main" id="{3A2E1732-BFCC-40C4-8609-CB4209A0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56578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23</xdr:row>
      <xdr:rowOff>241300</xdr:rowOff>
    </xdr:from>
    <xdr:to>
      <xdr:col>2</xdr:col>
      <xdr:colOff>209550</xdr:colOff>
      <xdr:row>24</xdr:row>
      <xdr:rowOff>241300</xdr:rowOff>
    </xdr:to>
    <xdr:pic>
      <xdr:nvPicPr>
        <xdr:cNvPr id="1114" name="Picture 756">
          <a:extLst>
            <a:ext uri="{FF2B5EF4-FFF2-40B4-BE49-F238E27FC236}">
              <a16:creationId xmlns:a16="http://schemas.microsoft.com/office/drawing/2014/main" id="{AF295D8D-FA70-4998-873B-E110BADC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59055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24</xdr:row>
      <xdr:rowOff>241300</xdr:rowOff>
    </xdr:from>
    <xdr:to>
      <xdr:col>2</xdr:col>
      <xdr:colOff>209550</xdr:colOff>
      <xdr:row>25</xdr:row>
      <xdr:rowOff>241300</xdr:rowOff>
    </xdr:to>
    <xdr:pic>
      <xdr:nvPicPr>
        <xdr:cNvPr id="1115" name="Picture 756">
          <a:extLst>
            <a:ext uri="{FF2B5EF4-FFF2-40B4-BE49-F238E27FC236}">
              <a16:creationId xmlns:a16="http://schemas.microsoft.com/office/drawing/2014/main" id="{01356844-F672-4F12-9611-F0078E7A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1531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25</xdr:row>
      <xdr:rowOff>241300</xdr:rowOff>
    </xdr:from>
    <xdr:to>
      <xdr:col>2</xdr:col>
      <xdr:colOff>209550</xdr:colOff>
      <xdr:row>26</xdr:row>
      <xdr:rowOff>241300</xdr:rowOff>
    </xdr:to>
    <xdr:pic>
      <xdr:nvPicPr>
        <xdr:cNvPr id="1116" name="Picture 756">
          <a:extLst>
            <a:ext uri="{FF2B5EF4-FFF2-40B4-BE49-F238E27FC236}">
              <a16:creationId xmlns:a16="http://schemas.microsoft.com/office/drawing/2014/main" id="{6B2EF9A5-86F3-4E65-BABB-F2B0DC51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4008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26</xdr:row>
      <xdr:rowOff>241300</xdr:rowOff>
    </xdr:from>
    <xdr:to>
      <xdr:col>2</xdr:col>
      <xdr:colOff>209550</xdr:colOff>
      <xdr:row>27</xdr:row>
      <xdr:rowOff>241300</xdr:rowOff>
    </xdr:to>
    <xdr:pic>
      <xdr:nvPicPr>
        <xdr:cNvPr id="1117" name="Picture 756">
          <a:extLst>
            <a:ext uri="{FF2B5EF4-FFF2-40B4-BE49-F238E27FC236}">
              <a16:creationId xmlns:a16="http://schemas.microsoft.com/office/drawing/2014/main" id="{78CAAD27-B079-471B-955A-94075571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6484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27</xdr:row>
      <xdr:rowOff>241300</xdr:rowOff>
    </xdr:from>
    <xdr:to>
      <xdr:col>2</xdr:col>
      <xdr:colOff>209550</xdr:colOff>
      <xdr:row>28</xdr:row>
      <xdr:rowOff>241300</xdr:rowOff>
    </xdr:to>
    <xdr:pic>
      <xdr:nvPicPr>
        <xdr:cNvPr id="1118" name="Picture 756">
          <a:extLst>
            <a:ext uri="{FF2B5EF4-FFF2-40B4-BE49-F238E27FC236}">
              <a16:creationId xmlns:a16="http://schemas.microsoft.com/office/drawing/2014/main" id="{41790501-E5DF-4AE9-A732-330BFF84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8961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28</xdr:row>
      <xdr:rowOff>241300</xdr:rowOff>
    </xdr:from>
    <xdr:to>
      <xdr:col>2</xdr:col>
      <xdr:colOff>209550</xdr:colOff>
      <xdr:row>29</xdr:row>
      <xdr:rowOff>241300</xdr:rowOff>
    </xdr:to>
    <xdr:pic>
      <xdr:nvPicPr>
        <xdr:cNvPr id="1119" name="Picture 756">
          <a:extLst>
            <a:ext uri="{FF2B5EF4-FFF2-40B4-BE49-F238E27FC236}">
              <a16:creationId xmlns:a16="http://schemas.microsoft.com/office/drawing/2014/main" id="{BC3CADC8-1C28-47E1-838A-A760C472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1437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29</xdr:row>
      <xdr:rowOff>241300</xdr:rowOff>
    </xdr:from>
    <xdr:to>
      <xdr:col>2</xdr:col>
      <xdr:colOff>209550</xdr:colOff>
      <xdr:row>30</xdr:row>
      <xdr:rowOff>241300</xdr:rowOff>
    </xdr:to>
    <xdr:pic>
      <xdr:nvPicPr>
        <xdr:cNvPr id="1120" name="Picture 756">
          <a:extLst>
            <a:ext uri="{FF2B5EF4-FFF2-40B4-BE49-F238E27FC236}">
              <a16:creationId xmlns:a16="http://schemas.microsoft.com/office/drawing/2014/main" id="{DC44089C-E22C-4E64-999C-DAE02374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3914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30</xdr:row>
      <xdr:rowOff>241300</xdr:rowOff>
    </xdr:from>
    <xdr:to>
      <xdr:col>2</xdr:col>
      <xdr:colOff>209550</xdr:colOff>
      <xdr:row>32</xdr:row>
      <xdr:rowOff>241300</xdr:rowOff>
    </xdr:to>
    <xdr:pic>
      <xdr:nvPicPr>
        <xdr:cNvPr id="1121" name="Picture 756">
          <a:extLst>
            <a:ext uri="{FF2B5EF4-FFF2-40B4-BE49-F238E27FC236}">
              <a16:creationId xmlns:a16="http://schemas.microsoft.com/office/drawing/2014/main" id="{57C0E5A7-14B2-4828-93B8-95377B47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39050"/>
          <a:ext cx="1841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33</xdr:row>
      <xdr:rowOff>241300</xdr:rowOff>
    </xdr:from>
    <xdr:to>
      <xdr:col>2</xdr:col>
      <xdr:colOff>209550</xdr:colOff>
      <xdr:row>34</xdr:row>
      <xdr:rowOff>241300</xdr:rowOff>
    </xdr:to>
    <xdr:pic>
      <xdr:nvPicPr>
        <xdr:cNvPr id="1122" name="Picture 756">
          <a:extLst>
            <a:ext uri="{FF2B5EF4-FFF2-40B4-BE49-F238E27FC236}">
              <a16:creationId xmlns:a16="http://schemas.microsoft.com/office/drawing/2014/main" id="{076F50E2-8074-43EF-AEE9-6A68B682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83820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34</xdr:row>
      <xdr:rowOff>241300</xdr:rowOff>
    </xdr:from>
    <xdr:to>
      <xdr:col>2</xdr:col>
      <xdr:colOff>209550</xdr:colOff>
      <xdr:row>35</xdr:row>
      <xdr:rowOff>241300</xdr:rowOff>
    </xdr:to>
    <xdr:pic>
      <xdr:nvPicPr>
        <xdr:cNvPr id="1123" name="Picture 756">
          <a:extLst>
            <a:ext uri="{FF2B5EF4-FFF2-40B4-BE49-F238E27FC236}">
              <a16:creationId xmlns:a16="http://schemas.microsoft.com/office/drawing/2014/main" id="{966844FE-73A3-4504-8FEF-5369A673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86296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35</xdr:row>
      <xdr:rowOff>241300</xdr:rowOff>
    </xdr:from>
    <xdr:to>
      <xdr:col>2</xdr:col>
      <xdr:colOff>209550</xdr:colOff>
      <xdr:row>36</xdr:row>
      <xdr:rowOff>241300</xdr:rowOff>
    </xdr:to>
    <xdr:pic>
      <xdr:nvPicPr>
        <xdr:cNvPr id="1124" name="Picture 756">
          <a:extLst>
            <a:ext uri="{FF2B5EF4-FFF2-40B4-BE49-F238E27FC236}">
              <a16:creationId xmlns:a16="http://schemas.microsoft.com/office/drawing/2014/main" id="{D935121E-01A6-472A-AD8E-9F9C499A9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88773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36</xdr:row>
      <xdr:rowOff>241300</xdr:rowOff>
    </xdr:from>
    <xdr:to>
      <xdr:col>2</xdr:col>
      <xdr:colOff>209550</xdr:colOff>
      <xdr:row>37</xdr:row>
      <xdr:rowOff>241300</xdr:rowOff>
    </xdr:to>
    <xdr:pic>
      <xdr:nvPicPr>
        <xdr:cNvPr id="1125" name="Picture 756">
          <a:extLst>
            <a:ext uri="{FF2B5EF4-FFF2-40B4-BE49-F238E27FC236}">
              <a16:creationId xmlns:a16="http://schemas.microsoft.com/office/drawing/2014/main" id="{30C3CD1D-9EF2-4FB3-9C0C-567BBABB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91249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37</xdr:row>
      <xdr:rowOff>241300</xdr:rowOff>
    </xdr:from>
    <xdr:to>
      <xdr:col>2</xdr:col>
      <xdr:colOff>209550</xdr:colOff>
      <xdr:row>38</xdr:row>
      <xdr:rowOff>241300</xdr:rowOff>
    </xdr:to>
    <xdr:pic>
      <xdr:nvPicPr>
        <xdr:cNvPr id="1126" name="Picture 756">
          <a:extLst>
            <a:ext uri="{FF2B5EF4-FFF2-40B4-BE49-F238E27FC236}">
              <a16:creationId xmlns:a16="http://schemas.microsoft.com/office/drawing/2014/main" id="{29F72368-1098-417D-A5F7-8E54B716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93726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38</xdr:row>
      <xdr:rowOff>241300</xdr:rowOff>
    </xdr:from>
    <xdr:to>
      <xdr:col>2</xdr:col>
      <xdr:colOff>209550</xdr:colOff>
      <xdr:row>39</xdr:row>
      <xdr:rowOff>241300</xdr:rowOff>
    </xdr:to>
    <xdr:pic>
      <xdr:nvPicPr>
        <xdr:cNvPr id="1127" name="Picture 756">
          <a:extLst>
            <a:ext uri="{FF2B5EF4-FFF2-40B4-BE49-F238E27FC236}">
              <a16:creationId xmlns:a16="http://schemas.microsoft.com/office/drawing/2014/main" id="{D06BD8BA-B942-4C75-A154-D0EEA0B2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96202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39</xdr:row>
      <xdr:rowOff>241300</xdr:rowOff>
    </xdr:from>
    <xdr:to>
      <xdr:col>2</xdr:col>
      <xdr:colOff>209550</xdr:colOff>
      <xdr:row>40</xdr:row>
      <xdr:rowOff>241300</xdr:rowOff>
    </xdr:to>
    <xdr:pic>
      <xdr:nvPicPr>
        <xdr:cNvPr id="1128" name="Picture 756">
          <a:extLst>
            <a:ext uri="{FF2B5EF4-FFF2-40B4-BE49-F238E27FC236}">
              <a16:creationId xmlns:a16="http://schemas.microsoft.com/office/drawing/2014/main" id="{5C3BF067-2F27-4D8B-BF43-46F70902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98679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16</xdr:row>
      <xdr:rowOff>241300</xdr:rowOff>
    </xdr:from>
    <xdr:to>
      <xdr:col>2</xdr:col>
      <xdr:colOff>317500</xdr:colOff>
      <xdr:row>17</xdr:row>
      <xdr:rowOff>222250</xdr:rowOff>
    </xdr:to>
    <xdr:pic>
      <xdr:nvPicPr>
        <xdr:cNvPr id="1129" name="Picture 147">
          <a:extLst>
            <a:ext uri="{FF2B5EF4-FFF2-40B4-BE49-F238E27FC236}">
              <a16:creationId xmlns:a16="http://schemas.microsoft.com/office/drawing/2014/main" id="{2B79A5B3-E59F-4AF4-84FE-2FE6F50E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41719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17</xdr:row>
      <xdr:rowOff>241300</xdr:rowOff>
    </xdr:from>
    <xdr:to>
      <xdr:col>2</xdr:col>
      <xdr:colOff>317500</xdr:colOff>
      <xdr:row>18</xdr:row>
      <xdr:rowOff>222250</xdr:rowOff>
    </xdr:to>
    <xdr:pic>
      <xdr:nvPicPr>
        <xdr:cNvPr id="1130" name="Picture 147">
          <a:extLst>
            <a:ext uri="{FF2B5EF4-FFF2-40B4-BE49-F238E27FC236}">
              <a16:creationId xmlns:a16="http://schemas.microsoft.com/office/drawing/2014/main" id="{5BC68B7C-D0C2-4ECF-A41E-F5D5949D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44196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19</xdr:row>
      <xdr:rowOff>241300</xdr:rowOff>
    </xdr:from>
    <xdr:to>
      <xdr:col>2</xdr:col>
      <xdr:colOff>317500</xdr:colOff>
      <xdr:row>20</xdr:row>
      <xdr:rowOff>222250</xdr:rowOff>
    </xdr:to>
    <xdr:pic>
      <xdr:nvPicPr>
        <xdr:cNvPr id="1131" name="Picture 147">
          <a:extLst>
            <a:ext uri="{FF2B5EF4-FFF2-40B4-BE49-F238E27FC236}">
              <a16:creationId xmlns:a16="http://schemas.microsoft.com/office/drawing/2014/main" id="{E0F3DE8C-A62E-4479-83DC-85164D73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49149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41</xdr:row>
      <xdr:rowOff>241300</xdr:rowOff>
    </xdr:from>
    <xdr:to>
      <xdr:col>2</xdr:col>
      <xdr:colOff>317500</xdr:colOff>
      <xdr:row>42</xdr:row>
      <xdr:rowOff>222250</xdr:rowOff>
    </xdr:to>
    <xdr:pic>
      <xdr:nvPicPr>
        <xdr:cNvPr id="1132" name="Picture 147">
          <a:extLst>
            <a:ext uri="{FF2B5EF4-FFF2-40B4-BE49-F238E27FC236}">
              <a16:creationId xmlns:a16="http://schemas.microsoft.com/office/drawing/2014/main" id="{437B6E87-7CC5-4F58-85EC-A56F467C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36320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50</xdr:row>
      <xdr:rowOff>241300</xdr:rowOff>
    </xdr:from>
    <xdr:to>
      <xdr:col>2</xdr:col>
      <xdr:colOff>317500</xdr:colOff>
      <xdr:row>51</xdr:row>
      <xdr:rowOff>222250</xdr:rowOff>
    </xdr:to>
    <xdr:pic>
      <xdr:nvPicPr>
        <xdr:cNvPr id="1133" name="Picture 147">
          <a:extLst>
            <a:ext uri="{FF2B5EF4-FFF2-40B4-BE49-F238E27FC236}">
              <a16:creationId xmlns:a16="http://schemas.microsoft.com/office/drawing/2014/main" id="{D412A11D-35BC-49F6-9B86-760412D5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25920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68</xdr:row>
      <xdr:rowOff>241300</xdr:rowOff>
    </xdr:from>
    <xdr:to>
      <xdr:col>2</xdr:col>
      <xdr:colOff>317500</xdr:colOff>
      <xdr:row>69</xdr:row>
      <xdr:rowOff>222250</xdr:rowOff>
    </xdr:to>
    <xdr:pic>
      <xdr:nvPicPr>
        <xdr:cNvPr id="1134" name="Picture 147">
          <a:extLst>
            <a:ext uri="{FF2B5EF4-FFF2-40B4-BE49-F238E27FC236}">
              <a16:creationId xmlns:a16="http://schemas.microsoft.com/office/drawing/2014/main" id="{1698B05A-3D20-4B7C-9BD9-D7791E84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7049750"/>
          <a:ext cx="292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77</xdr:row>
      <xdr:rowOff>2241</xdr:rowOff>
    </xdr:from>
    <xdr:to>
      <xdr:col>2</xdr:col>
      <xdr:colOff>317500</xdr:colOff>
      <xdr:row>77</xdr:row>
      <xdr:rowOff>222250</xdr:rowOff>
    </xdr:to>
    <xdr:pic>
      <xdr:nvPicPr>
        <xdr:cNvPr id="1135" name="Picture 147">
          <a:extLst>
            <a:ext uri="{FF2B5EF4-FFF2-40B4-BE49-F238E27FC236}">
              <a16:creationId xmlns:a16="http://schemas.microsoft.com/office/drawing/2014/main" id="{A4DB50DA-EB4B-4418-9848-BF29A5B2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988" y="20142947"/>
          <a:ext cx="292100" cy="2200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40</xdr:row>
      <xdr:rowOff>241300</xdr:rowOff>
    </xdr:from>
    <xdr:to>
      <xdr:col>2</xdr:col>
      <xdr:colOff>209550</xdr:colOff>
      <xdr:row>41</xdr:row>
      <xdr:rowOff>241300</xdr:rowOff>
    </xdr:to>
    <xdr:pic>
      <xdr:nvPicPr>
        <xdr:cNvPr id="1136" name="Picture 756">
          <a:extLst>
            <a:ext uri="{FF2B5EF4-FFF2-40B4-BE49-F238E27FC236}">
              <a16:creationId xmlns:a16="http://schemas.microsoft.com/office/drawing/2014/main" id="{8A37ECF7-3BC6-4FBB-B7B4-9E1C8317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1155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42</xdr:row>
      <xdr:rowOff>241300</xdr:rowOff>
    </xdr:from>
    <xdr:to>
      <xdr:col>2</xdr:col>
      <xdr:colOff>209550</xdr:colOff>
      <xdr:row>43</xdr:row>
      <xdr:rowOff>241300</xdr:rowOff>
    </xdr:to>
    <xdr:pic>
      <xdr:nvPicPr>
        <xdr:cNvPr id="1137" name="Picture 756">
          <a:extLst>
            <a:ext uri="{FF2B5EF4-FFF2-40B4-BE49-F238E27FC236}">
              <a16:creationId xmlns:a16="http://schemas.microsoft.com/office/drawing/2014/main" id="{611F0A72-19A4-4CB6-B2FA-90B433B7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6108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43</xdr:row>
      <xdr:rowOff>241300</xdr:rowOff>
    </xdr:from>
    <xdr:to>
      <xdr:col>2</xdr:col>
      <xdr:colOff>209550</xdr:colOff>
      <xdr:row>44</xdr:row>
      <xdr:rowOff>241300</xdr:rowOff>
    </xdr:to>
    <xdr:pic>
      <xdr:nvPicPr>
        <xdr:cNvPr id="1138" name="Picture 756">
          <a:extLst>
            <a:ext uri="{FF2B5EF4-FFF2-40B4-BE49-F238E27FC236}">
              <a16:creationId xmlns:a16="http://schemas.microsoft.com/office/drawing/2014/main" id="{FCBC9679-10DA-4514-A0CC-15C19FA1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8585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44</xdr:row>
      <xdr:rowOff>241300</xdr:rowOff>
    </xdr:from>
    <xdr:to>
      <xdr:col>2</xdr:col>
      <xdr:colOff>209550</xdr:colOff>
      <xdr:row>45</xdr:row>
      <xdr:rowOff>241300</xdr:rowOff>
    </xdr:to>
    <xdr:pic>
      <xdr:nvPicPr>
        <xdr:cNvPr id="1139" name="Picture 756">
          <a:extLst>
            <a:ext uri="{FF2B5EF4-FFF2-40B4-BE49-F238E27FC236}">
              <a16:creationId xmlns:a16="http://schemas.microsoft.com/office/drawing/2014/main" id="{C77108E3-7CD0-4CEA-ABA7-DB89AAD8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11061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46</xdr:row>
      <xdr:rowOff>241300</xdr:rowOff>
    </xdr:from>
    <xdr:to>
      <xdr:col>2</xdr:col>
      <xdr:colOff>209550</xdr:colOff>
      <xdr:row>47</xdr:row>
      <xdr:rowOff>241300</xdr:rowOff>
    </xdr:to>
    <xdr:pic>
      <xdr:nvPicPr>
        <xdr:cNvPr id="1140" name="Picture 756">
          <a:extLst>
            <a:ext uri="{FF2B5EF4-FFF2-40B4-BE49-F238E27FC236}">
              <a16:creationId xmlns:a16="http://schemas.microsoft.com/office/drawing/2014/main" id="{0E4B3235-AF85-42B4-9256-7AD1A180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16014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47</xdr:row>
      <xdr:rowOff>241300</xdr:rowOff>
    </xdr:from>
    <xdr:to>
      <xdr:col>2</xdr:col>
      <xdr:colOff>209550</xdr:colOff>
      <xdr:row>49</xdr:row>
      <xdr:rowOff>241300</xdr:rowOff>
    </xdr:to>
    <xdr:pic>
      <xdr:nvPicPr>
        <xdr:cNvPr id="1141" name="Picture 756">
          <a:extLst>
            <a:ext uri="{FF2B5EF4-FFF2-40B4-BE49-F238E27FC236}">
              <a16:creationId xmlns:a16="http://schemas.microsoft.com/office/drawing/2014/main" id="{6029BCA8-B16A-45CB-AA31-656E343E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1849100"/>
          <a:ext cx="1841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49</xdr:row>
      <xdr:rowOff>241300</xdr:rowOff>
    </xdr:from>
    <xdr:to>
      <xdr:col>2</xdr:col>
      <xdr:colOff>209550</xdr:colOff>
      <xdr:row>50</xdr:row>
      <xdr:rowOff>241300</xdr:rowOff>
    </xdr:to>
    <xdr:pic>
      <xdr:nvPicPr>
        <xdr:cNvPr id="1142" name="Picture 756">
          <a:extLst>
            <a:ext uri="{FF2B5EF4-FFF2-40B4-BE49-F238E27FC236}">
              <a16:creationId xmlns:a16="http://schemas.microsoft.com/office/drawing/2014/main" id="{FB3BDB94-A938-4A47-A1F6-B8F607A8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23444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52</xdr:row>
      <xdr:rowOff>241300</xdr:rowOff>
    </xdr:from>
    <xdr:to>
      <xdr:col>2</xdr:col>
      <xdr:colOff>209550</xdr:colOff>
      <xdr:row>53</xdr:row>
      <xdr:rowOff>241300</xdr:rowOff>
    </xdr:to>
    <xdr:pic>
      <xdr:nvPicPr>
        <xdr:cNvPr id="1143" name="Picture 756">
          <a:extLst>
            <a:ext uri="{FF2B5EF4-FFF2-40B4-BE49-F238E27FC236}">
              <a16:creationId xmlns:a16="http://schemas.microsoft.com/office/drawing/2014/main" id="{D68D8E67-D24F-4708-82AA-EFFFE8C7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30873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53</xdr:row>
      <xdr:rowOff>241300</xdr:rowOff>
    </xdr:from>
    <xdr:to>
      <xdr:col>2</xdr:col>
      <xdr:colOff>209550</xdr:colOff>
      <xdr:row>54</xdr:row>
      <xdr:rowOff>241300</xdr:rowOff>
    </xdr:to>
    <xdr:pic>
      <xdr:nvPicPr>
        <xdr:cNvPr id="1144" name="Picture 756">
          <a:extLst>
            <a:ext uri="{FF2B5EF4-FFF2-40B4-BE49-F238E27FC236}">
              <a16:creationId xmlns:a16="http://schemas.microsoft.com/office/drawing/2014/main" id="{FEE6B676-6E4B-46F0-BEFF-96E1249D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33350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54</xdr:row>
      <xdr:rowOff>241300</xdr:rowOff>
    </xdr:from>
    <xdr:to>
      <xdr:col>2</xdr:col>
      <xdr:colOff>209550</xdr:colOff>
      <xdr:row>55</xdr:row>
      <xdr:rowOff>241300</xdr:rowOff>
    </xdr:to>
    <xdr:pic>
      <xdr:nvPicPr>
        <xdr:cNvPr id="1145" name="Picture 756">
          <a:extLst>
            <a:ext uri="{FF2B5EF4-FFF2-40B4-BE49-F238E27FC236}">
              <a16:creationId xmlns:a16="http://schemas.microsoft.com/office/drawing/2014/main" id="{40384B61-2F10-4589-A445-C2B34AC17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35826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55</xdr:row>
      <xdr:rowOff>241300</xdr:rowOff>
    </xdr:from>
    <xdr:to>
      <xdr:col>2</xdr:col>
      <xdr:colOff>209550</xdr:colOff>
      <xdr:row>56</xdr:row>
      <xdr:rowOff>241300</xdr:rowOff>
    </xdr:to>
    <xdr:pic>
      <xdr:nvPicPr>
        <xdr:cNvPr id="1146" name="Picture 756">
          <a:extLst>
            <a:ext uri="{FF2B5EF4-FFF2-40B4-BE49-F238E27FC236}">
              <a16:creationId xmlns:a16="http://schemas.microsoft.com/office/drawing/2014/main" id="{C82B3152-2F52-4174-AD0D-DAC3A073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38303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56</xdr:row>
      <xdr:rowOff>241300</xdr:rowOff>
    </xdr:from>
    <xdr:to>
      <xdr:col>2</xdr:col>
      <xdr:colOff>209550</xdr:colOff>
      <xdr:row>57</xdr:row>
      <xdr:rowOff>241300</xdr:rowOff>
    </xdr:to>
    <xdr:pic>
      <xdr:nvPicPr>
        <xdr:cNvPr id="1147" name="Picture 756">
          <a:extLst>
            <a:ext uri="{FF2B5EF4-FFF2-40B4-BE49-F238E27FC236}">
              <a16:creationId xmlns:a16="http://schemas.microsoft.com/office/drawing/2014/main" id="{034BB1BB-0482-4F6A-9761-D68CBD9A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0779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59</xdr:row>
      <xdr:rowOff>241300</xdr:rowOff>
    </xdr:from>
    <xdr:to>
      <xdr:col>2</xdr:col>
      <xdr:colOff>209550</xdr:colOff>
      <xdr:row>60</xdr:row>
      <xdr:rowOff>241300</xdr:rowOff>
    </xdr:to>
    <xdr:pic>
      <xdr:nvPicPr>
        <xdr:cNvPr id="1148" name="Picture 756">
          <a:extLst>
            <a:ext uri="{FF2B5EF4-FFF2-40B4-BE49-F238E27FC236}">
              <a16:creationId xmlns:a16="http://schemas.microsoft.com/office/drawing/2014/main" id="{EE0CFA70-8245-4B1D-B0D9-C246A95D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8209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60</xdr:row>
      <xdr:rowOff>241300</xdr:rowOff>
    </xdr:from>
    <xdr:to>
      <xdr:col>2</xdr:col>
      <xdr:colOff>209550</xdr:colOff>
      <xdr:row>61</xdr:row>
      <xdr:rowOff>241300</xdr:rowOff>
    </xdr:to>
    <xdr:pic>
      <xdr:nvPicPr>
        <xdr:cNvPr id="1149" name="Picture 756">
          <a:extLst>
            <a:ext uri="{FF2B5EF4-FFF2-40B4-BE49-F238E27FC236}">
              <a16:creationId xmlns:a16="http://schemas.microsoft.com/office/drawing/2014/main" id="{C7721BEB-89EA-446E-92DA-D9F0EACD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50685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61</xdr:row>
      <xdr:rowOff>241300</xdr:rowOff>
    </xdr:from>
    <xdr:to>
      <xdr:col>2</xdr:col>
      <xdr:colOff>209550</xdr:colOff>
      <xdr:row>62</xdr:row>
      <xdr:rowOff>241300</xdr:rowOff>
    </xdr:to>
    <xdr:pic>
      <xdr:nvPicPr>
        <xdr:cNvPr id="1150" name="Picture 756">
          <a:extLst>
            <a:ext uri="{FF2B5EF4-FFF2-40B4-BE49-F238E27FC236}">
              <a16:creationId xmlns:a16="http://schemas.microsoft.com/office/drawing/2014/main" id="{0513B09E-9616-42B8-9262-2EC25121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53162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62</xdr:row>
      <xdr:rowOff>241300</xdr:rowOff>
    </xdr:from>
    <xdr:to>
      <xdr:col>2</xdr:col>
      <xdr:colOff>209550</xdr:colOff>
      <xdr:row>63</xdr:row>
      <xdr:rowOff>241300</xdr:rowOff>
    </xdr:to>
    <xdr:pic>
      <xdr:nvPicPr>
        <xdr:cNvPr id="1151" name="Picture 756">
          <a:extLst>
            <a:ext uri="{FF2B5EF4-FFF2-40B4-BE49-F238E27FC236}">
              <a16:creationId xmlns:a16="http://schemas.microsoft.com/office/drawing/2014/main" id="{0966BC02-5494-4ABE-8775-287BD6FF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55638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63</xdr:row>
      <xdr:rowOff>241300</xdr:rowOff>
    </xdr:from>
    <xdr:to>
      <xdr:col>2</xdr:col>
      <xdr:colOff>209550</xdr:colOff>
      <xdr:row>64</xdr:row>
      <xdr:rowOff>241300</xdr:rowOff>
    </xdr:to>
    <xdr:pic>
      <xdr:nvPicPr>
        <xdr:cNvPr id="1152" name="Picture 756">
          <a:extLst>
            <a:ext uri="{FF2B5EF4-FFF2-40B4-BE49-F238E27FC236}">
              <a16:creationId xmlns:a16="http://schemas.microsoft.com/office/drawing/2014/main" id="{DE6399B5-1AEB-419E-830D-A97BF268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58115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66</xdr:row>
      <xdr:rowOff>241300</xdr:rowOff>
    </xdr:from>
    <xdr:to>
      <xdr:col>2</xdr:col>
      <xdr:colOff>209550</xdr:colOff>
      <xdr:row>67</xdr:row>
      <xdr:rowOff>241300</xdr:rowOff>
    </xdr:to>
    <xdr:pic>
      <xdr:nvPicPr>
        <xdr:cNvPr id="1153" name="Picture 756">
          <a:extLst>
            <a:ext uri="{FF2B5EF4-FFF2-40B4-BE49-F238E27FC236}">
              <a16:creationId xmlns:a16="http://schemas.microsoft.com/office/drawing/2014/main" id="{405F6ACC-D341-4402-BF16-907A291C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65544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67</xdr:row>
      <xdr:rowOff>247650</xdr:rowOff>
    </xdr:from>
    <xdr:to>
      <xdr:col>2</xdr:col>
      <xdr:colOff>209550</xdr:colOff>
      <xdr:row>68</xdr:row>
      <xdr:rowOff>241300</xdr:rowOff>
    </xdr:to>
    <xdr:pic>
      <xdr:nvPicPr>
        <xdr:cNvPr id="1154" name="Picture 756">
          <a:extLst>
            <a:ext uri="{FF2B5EF4-FFF2-40B4-BE49-F238E27FC236}">
              <a16:creationId xmlns:a16="http://schemas.microsoft.com/office/drawing/2014/main" id="{C6F18FE9-EF21-4F73-8BBF-629B7329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6808450"/>
          <a:ext cx="184150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69</xdr:row>
      <xdr:rowOff>241300</xdr:rowOff>
    </xdr:from>
    <xdr:to>
      <xdr:col>2</xdr:col>
      <xdr:colOff>209550</xdr:colOff>
      <xdr:row>70</xdr:row>
      <xdr:rowOff>241300</xdr:rowOff>
    </xdr:to>
    <xdr:pic>
      <xdr:nvPicPr>
        <xdr:cNvPr id="1155" name="Picture 756">
          <a:extLst>
            <a:ext uri="{FF2B5EF4-FFF2-40B4-BE49-F238E27FC236}">
              <a16:creationId xmlns:a16="http://schemas.microsoft.com/office/drawing/2014/main" id="{4E021AE4-259F-44B7-B643-9E3277287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72974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70</xdr:row>
      <xdr:rowOff>241300</xdr:rowOff>
    </xdr:from>
    <xdr:to>
      <xdr:col>2</xdr:col>
      <xdr:colOff>209550</xdr:colOff>
      <xdr:row>71</xdr:row>
      <xdr:rowOff>241300</xdr:rowOff>
    </xdr:to>
    <xdr:pic>
      <xdr:nvPicPr>
        <xdr:cNvPr id="1156" name="Picture 756">
          <a:extLst>
            <a:ext uri="{FF2B5EF4-FFF2-40B4-BE49-F238E27FC236}">
              <a16:creationId xmlns:a16="http://schemas.microsoft.com/office/drawing/2014/main" id="{A67D4E6D-12C9-45AE-B2B5-778AD605D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75450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71</xdr:row>
      <xdr:rowOff>241300</xdr:rowOff>
    </xdr:from>
    <xdr:to>
      <xdr:col>2</xdr:col>
      <xdr:colOff>209550</xdr:colOff>
      <xdr:row>72</xdr:row>
      <xdr:rowOff>241300</xdr:rowOff>
    </xdr:to>
    <xdr:pic>
      <xdr:nvPicPr>
        <xdr:cNvPr id="1157" name="Picture 756">
          <a:extLst>
            <a:ext uri="{FF2B5EF4-FFF2-40B4-BE49-F238E27FC236}">
              <a16:creationId xmlns:a16="http://schemas.microsoft.com/office/drawing/2014/main" id="{72B552DE-69F4-4777-8651-2513EDBF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77927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74</xdr:row>
      <xdr:rowOff>241300</xdr:rowOff>
    </xdr:from>
    <xdr:to>
      <xdr:col>2</xdr:col>
      <xdr:colOff>209550</xdr:colOff>
      <xdr:row>75</xdr:row>
      <xdr:rowOff>241300</xdr:rowOff>
    </xdr:to>
    <xdr:pic>
      <xdr:nvPicPr>
        <xdr:cNvPr id="1158" name="Picture 756">
          <a:extLst>
            <a:ext uri="{FF2B5EF4-FFF2-40B4-BE49-F238E27FC236}">
              <a16:creationId xmlns:a16="http://schemas.microsoft.com/office/drawing/2014/main" id="{B6FD0038-0160-4902-BD42-8406F2D23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85356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75</xdr:row>
      <xdr:rowOff>241300</xdr:rowOff>
    </xdr:from>
    <xdr:to>
      <xdr:col>2</xdr:col>
      <xdr:colOff>209550</xdr:colOff>
      <xdr:row>76</xdr:row>
      <xdr:rowOff>241300</xdr:rowOff>
    </xdr:to>
    <xdr:pic>
      <xdr:nvPicPr>
        <xdr:cNvPr id="1159" name="Picture 756">
          <a:extLst>
            <a:ext uri="{FF2B5EF4-FFF2-40B4-BE49-F238E27FC236}">
              <a16:creationId xmlns:a16="http://schemas.microsoft.com/office/drawing/2014/main" id="{D219FA5F-EF84-42F5-8FD3-3078EE06E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87833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77</xdr:row>
      <xdr:rowOff>241300</xdr:rowOff>
    </xdr:from>
    <xdr:to>
      <xdr:col>2</xdr:col>
      <xdr:colOff>209550</xdr:colOff>
      <xdr:row>78</xdr:row>
      <xdr:rowOff>241300</xdr:rowOff>
    </xdr:to>
    <xdr:pic>
      <xdr:nvPicPr>
        <xdr:cNvPr id="1160" name="Picture 756">
          <a:extLst>
            <a:ext uri="{FF2B5EF4-FFF2-40B4-BE49-F238E27FC236}">
              <a16:creationId xmlns:a16="http://schemas.microsoft.com/office/drawing/2014/main" id="{904009B7-025E-458F-A069-5BB21F59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92786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78</xdr:row>
      <xdr:rowOff>241300</xdr:rowOff>
    </xdr:from>
    <xdr:to>
      <xdr:col>2</xdr:col>
      <xdr:colOff>209550</xdr:colOff>
      <xdr:row>79</xdr:row>
      <xdr:rowOff>241300</xdr:rowOff>
    </xdr:to>
    <xdr:pic>
      <xdr:nvPicPr>
        <xdr:cNvPr id="1161" name="Picture 756">
          <a:extLst>
            <a:ext uri="{FF2B5EF4-FFF2-40B4-BE49-F238E27FC236}">
              <a16:creationId xmlns:a16="http://schemas.microsoft.com/office/drawing/2014/main" id="{508426E0-DC84-49B3-8157-A87216E63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952625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25400</xdr:colOff>
      <xdr:row>79</xdr:row>
      <xdr:rowOff>241300</xdr:rowOff>
    </xdr:from>
    <xdr:to>
      <xdr:col>2</xdr:col>
      <xdr:colOff>209550</xdr:colOff>
      <xdr:row>80</xdr:row>
      <xdr:rowOff>241300</xdr:rowOff>
    </xdr:to>
    <xdr:pic>
      <xdr:nvPicPr>
        <xdr:cNvPr id="1162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9773900"/>
          <a:ext cx="1841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793750</xdr:colOff>
      <xdr:row>19</xdr:row>
      <xdr:rowOff>19050</xdr:rowOff>
    </xdr:from>
    <xdr:to>
      <xdr:col>4</xdr:col>
      <xdr:colOff>1035050</xdr:colOff>
      <xdr:row>20</xdr:row>
      <xdr:rowOff>6350</xdr:rowOff>
    </xdr:to>
    <xdr:pic>
      <xdr:nvPicPr>
        <xdr:cNvPr id="1163" name="Immagini 6">
          <a:extLst>
            <a:ext uri="{FF2B5EF4-FFF2-40B4-BE49-F238E27FC236}">
              <a16:creationId xmlns:a16="http://schemas.microsoft.com/office/drawing/2014/main" id="{8AC59879-A23C-4473-A93D-586B8DF71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400" y="4692650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1231900</xdr:colOff>
      <xdr:row>28</xdr:row>
      <xdr:rowOff>6350</xdr:rowOff>
    </xdr:from>
    <xdr:to>
      <xdr:col>4</xdr:col>
      <xdr:colOff>1473200</xdr:colOff>
      <xdr:row>28</xdr:row>
      <xdr:rowOff>234950</xdr:rowOff>
    </xdr:to>
    <xdr:pic>
      <xdr:nvPicPr>
        <xdr:cNvPr id="1164" name="Immagini 6">
          <a:extLst>
            <a:ext uri="{FF2B5EF4-FFF2-40B4-BE49-F238E27FC236}">
              <a16:creationId xmlns:a16="http://schemas.microsoft.com/office/drawing/2014/main" id="{C8C8DFB3-5A6E-4439-91B0-8F7E6ACA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550" y="690880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857250</xdr:colOff>
      <xdr:row>33</xdr:row>
      <xdr:rowOff>6350</xdr:rowOff>
    </xdr:from>
    <xdr:to>
      <xdr:col>4</xdr:col>
      <xdr:colOff>1098550</xdr:colOff>
      <xdr:row>33</xdr:row>
      <xdr:rowOff>234950</xdr:rowOff>
    </xdr:to>
    <xdr:pic>
      <xdr:nvPicPr>
        <xdr:cNvPr id="1165" name="Immagini 6">
          <a:extLst>
            <a:ext uri="{FF2B5EF4-FFF2-40B4-BE49-F238E27FC236}">
              <a16:creationId xmlns:a16="http://schemas.microsoft.com/office/drawing/2014/main" id="{4F740DD1-2FF8-4BCB-8876-E139F2183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814705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1333500</xdr:colOff>
      <xdr:row>37</xdr:row>
      <xdr:rowOff>19050</xdr:rowOff>
    </xdr:from>
    <xdr:to>
      <xdr:col>4</xdr:col>
      <xdr:colOff>1574800</xdr:colOff>
      <xdr:row>38</xdr:row>
      <xdr:rowOff>6350</xdr:rowOff>
    </xdr:to>
    <xdr:pic>
      <xdr:nvPicPr>
        <xdr:cNvPr id="1166" name="Immagini 6">
          <a:extLst>
            <a:ext uri="{FF2B5EF4-FFF2-40B4-BE49-F238E27FC236}">
              <a16:creationId xmlns:a16="http://schemas.microsoft.com/office/drawing/2014/main" id="{AAEFBE43-D84C-484B-A80A-F5F6C001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9150350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927100</xdr:colOff>
      <xdr:row>41</xdr:row>
      <xdr:rowOff>6350</xdr:rowOff>
    </xdr:from>
    <xdr:to>
      <xdr:col>4</xdr:col>
      <xdr:colOff>1168400</xdr:colOff>
      <xdr:row>41</xdr:row>
      <xdr:rowOff>234950</xdr:rowOff>
    </xdr:to>
    <xdr:pic>
      <xdr:nvPicPr>
        <xdr:cNvPr id="1167" name="Immagini 6">
          <a:extLst>
            <a:ext uri="{FF2B5EF4-FFF2-40B4-BE49-F238E27FC236}">
              <a16:creationId xmlns:a16="http://schemas.microsoft.com/office/drawing/2014/main" id="{EFFFA096-D96A-435A-8266-8C3A3CD0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1012825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44450</xdr:colOff>
      <xdr:row>45</xdr:row>
      <xdr:rowOff>6350</xdr:rowOff>
    </xdr:from>
    <xdr:to>
      <xdr:col>4</xdr:col>
      <xdr:colOff>285750</xdr:colOff>
      <xdr:row>45</xdr:row>
      <xdr:rowOff>234950</xdr:rowOff>
    </xdr:to>
    <xdr:pic>
      <xdr:nvPicPr>
        <xdr:cNvPr id="1168" name="Immagini 6">
          <a:extLst>
            <a:ext uri="{FF2B5EF4-FFF2-40B4-BE49-F238E27FC236}">
              <a16:creationId xmlns:a16="http://schemas.microsoft.com/office/drawing/2014/main" id="{61833443-63DE-43B0-8967-E8D36A55B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1111885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635000</xdr:colOff>
      <xdr:row>53</xdr:row>
      <xdr:rowOff>19050</xdr:rowOff>
    </xdr:from>
    <xdr:to>
      <xdr:col>4</xdr:col>
      <xdr:colOff>876300</xdr:colOff>
      <xdr:row>54</xdr:row>
      <xdr:rowOff>6350</xdr:rowOff>
    </xdr:to>
    <xdr:pic>
      <xdr:nvPicPr>
        <xdr:cNvPr id="1169" name="Immagini 6">
          <a:extLst>
            <a:ext uri="{FF2B5EF4-FFF2-40B4-BE49-F238E27FC236}">
              <a16:creationId xmlns:a16="http://schemas.microsoft.com/office/drawing/2014/main" id="{C06B0BF5-8E47-4402-91FF-41668AE5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0650" y="13112750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1790700</xdr:colOff>
      <xdr:row>60</xdr:row>
      <xdr:rowOff>6350</xdr:rowOff>
    </xdr:from>
    <xdr:to>
      <xdr:col>4</xdr:col>
      <xdr:colOff>2032000</xdr:colOff>
      <xdr:row>60</xdr:row>
      <xdr:rowOff>234950</xdr:rowOff>
    </xdr:to>
    <xdr:pic>
      <xdr:nvPicPr>
        <xdr:cNvPr id="1170" name="Immagini 6">
          <a:extLst>
            <a:ext uri="{FF2B5EF4-FFF2-40B4-BE49-F238E27FC236}">
              <a16:creationId xmlns:a16="http://schemas.microsoft.com/office/drawing/2014/main" id="{1ED63126-F016-473E-B17A-044C7EF3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483360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698500</xdr:colOff>
      <xdr:row>65</xdr:row>
      <xdr:rowOff>38100</xdr:rowOff>
    </xdr:from>
    <xdr:to>
      <xdr:col>4</xdr:col>
      <xdr:colOff>939800</xdr:colOff>
      <xdr:row>66</xdr:row>
      <xdr:rowOff>19050</xdr:rowOff>
    </xdr:to>
    <xdr:pic>
      <xdr:nvPicPr>
        <xdr:cNvPr id="1171" name="Immagini 6">
          <a:extLst>
            <a:ext uri="{FF2B5EF4-FFF2-40B4-BE49-F238E27FC236}">
              <a16:creationId xmlns:a16="http://schemas.microsoft.com/office/drawing/2014/main" id="{0F71AADD-BB80-47BA-8B38-68410D65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150" y="16103600"/>
          <a:ext cx="2413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1339850</xdr:colOff>
      <xdr:row>74</xdr:row>
      <xdr:rowOff>12700</xdr:rowOff>
    </xdr:from>
    <xdr:to>
      <xdr:col>4</xdr:col>
      <xdr:colOff>1587500</xdr:colOff>
      <xdr:row>74</xdr:row>
      <xdr:rowOff>247650</xdr:rowOff>
    </xdr:to>
    <xdr:pic>
      <xdr:nvPicPr>
        <xdr:cNvPr id="1172" name="Immagini 6">
          <a:extLst>
            <a:ext uri="{FF2B5EF4-FFF2-40B4-BE49-F238E27FC236}">
              <a16:creationId xmlns:a16="http://schemas.microsoft.com/office/drawing/2014/main" id="{3397258B-39CE-4671-BA01-985A95FD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18307050"/>
          <a:ext cx="24765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184150</xdr:colOff>
      <xdr:row>81</xdr:row>
      <xdr:rowOff>239058</xdr:rowOff>
    </xdr:to>
    <xdr:pic>
      <xdr:nvPicPr>
        <xdr:cNvPr id="152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1096941"/>
          <a:ext cx="184150" cy="2390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292100</xdr:colOff>
      <xdr:row>84</xdr:row>
      <xdr:rowOff>220009</xdr:rowOff>
    </xdr:to>
    <xdr:pic>
      <xdr:nvPicPr>
        <xdr:cNvPr id="153" name="Picture 147">
          <a:extLst>
            <a:ext uri="{FF2B5EF4-FFF2-40B4-BE49-F238E27FC236}">
              <a16:creationId xmlns:a16="http://schemas.microsoft.com/office/drawing/2014/main" id="{A4DB50DA-EB4B-4418-9848-BF29A5B2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1814118"/>
          <a:ext cx="292100" cy="2200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184150</xdr:colOff>
      <xdr:row>82</xdr:row>
      <xdr:rowOff>239058</xdr:rowOff>
    </xdr:to>
    <xdr:pic>
      <xdr:nvPicPr>
        <xdr:cNvPr id="154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1336000"/>
          <a:ext cx="184150" cy="2390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184150</xdr:colOff>
      <xdr:row>83</xdr:row>
      <xdr:rowOff>239058</xdr:rowOff>
    </xdr:to>
    <xdr:pic>
      <xdr:nvPicPr>
        <xdr:cNvPr id="155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1575059"/>
          <a:ext cx="184150" cy="2390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184150</xdr:colOff>
      <xdr:row>85</xdr:row>
      <xdr:rowOff>239058</xdr:rowOff>
    </xdr:to>
    <xdr:pic>
      <xdr:nvPicPr>
        <xdr:cNvPr id="156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2053176"/>
          <a:ext cx="184150" cy="2390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184150</xdr:colOff>
      <xdr:row>86</xdr:row>
      <xdr:rowOff>239058</xdr:rowOff>
    </xdr:to>
    <xdr:pic>
      <xdr:nvPicPr>
        <xdr:cNvPr id="157" name="Picture 756">
          <a:extLst>
            <a:ext uri="{FF2B5EF4-FFF2-40B4-BE49-F238E27FC236}">
              <a16:creationId xmlns:a16="http://schemas.microsoft.com/office/drawing/2014/main" id="{4E48E387-EE6D-49C9-8C43-4E9CFFA8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2292235"/>
          <a:ext cx="184150" cy="2390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2089150</xdr:colOff>
      <xdr:row>86</xdr:row>
      <xdr:rowOff>12700</xdr:rowOff>
    </xdr:from>
    <xdr:to>
      <xdr:col>4</xdr:col>
      <xdr:colOff>2330450</xdr:colOff>
      <xdr:row>86</xdr:row>
      <xdr:rowOff>247650</xdr:rowOff>
    </xdr:to>
    <xdr:pic>
      <xdr:nvPicPr>
        <xdr:cNvPr id="158" name="Immagini 6">
          <a:extLst>
            <a:ext uri="{FF2B5EF4-FFF2-40B4-BE49-F238E27FC236}">
              <a16:creationId xmlns:a16="http://schemas.microsoft.com/office/drawing/2014/main" id="{6B5F997A-D866-4CDC-87BD-747B5689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974" y="22065876"/>
          <a:ext cx="241300" cy="22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2089150</xdr:colOff>
      <xdr:row>87</xdr:row>
      <xdr:rowOff>12700</xdr:rowOff>
    </xdr:from>
    <xdr:to>
      <xdr:col>4</xdr:col>
      <xdr:colOff>2330450</xdr:colOff>
      <xdr:row>87</xdr:row>
      <xdr:rowOff>247650</xdr:rowOff>
    </xdr:to>
    <xdr:pic>
      <xdr:nvPicPr>
        <xdr:cNvPr id="159" name="Immagini 6">
          <a:extLst>
            <a:ext uri="{FF2B5EF4-FFF2-40B4-BE49-F238E27FC236}">
              <a16:creationId xmlns:a16="http://schemas.microsoft.com/office/drawing/2014/main" id="{6B5F997A-D866-4CDC-87BD-747B5689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974" y="22065876"/>
          <a:ext cx="241300" cy="22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3752850</xdr:colOff>
      <xdr:row>90</xdr:row>
      <xdr:rowOff>6350</xdr:rowOff>
    </xdr:from>
    <xdr:to>
      <xdr:col>5</xdr:col>
      <xdr:colOff>3994150</xdr:colOff>
      <xdr:row>90</xdr:row>
      <xdr:rowOff>241300</xdr:rowOff>
    </xdr:to>
    <xdr:pic>
      <xdr:nvPicPr>
        <xdr:cNvPr id="163" name="Immagini 6">
          <a:extLst>
            <a:ext uri="{FF2B5EF4-FFF2-40B4-BE49-F238E27FC236}">
              <a16:creationId xmlns:a16="http://schemas.microsoft.com/office/drawing/2014/main" id="{12F084FF-28A9-479A-B0C5-58BE8C39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674" y="26362585"/>
          <a:ext cx="241300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292100</xdr:colOff>
      <xdr:row>92</xdr:row>
      <xdr:rowOff>220008</xdr:rowOff>
    </xdr:to>
    <xdr:pic>
      <xdr:nvPicPr>
        <xdr:cNvPr id="164" name="Picture 147">
          <a:extLst>
            <a:ext uri="{FF2B5EF4-FFF2-40B4-BE49-F238E27FC236}">
              <a16:creationId xmlns:a16="http://schemas.microsoft.com/office/drawing/2014/main" id="{DDE06C31-BF26-4708-A732-B66CF919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88" y="24518471"/>
          <a:ext cx="292100" cy="220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topLeftCell="A112" zoomScale="85" zoomScaleNormal="85" zoomScalePageLayoutView="85" workbookViewId="0">
      <selection activeCell="B122" sqref="B122"/>
    </sheetView>
  </sheetViews>
  <sheetFormatPr defaultColWidth="9" defaultRowHeight="12.75"/>
  <cols>
    <col min="1" max="1" width="9" style="1"/>
    <col min="2" max="2" width="27.42578125" style="1" customWidth="1"/>
    <col min="3" max="3" width="6.140625" style="1" customWidth="1"/>
    <col min="4" max="4" width="23.140625" style="1" customWidth="1"/>
    <col min="5" max="5" width="60.85546875" style="1" customWidth="1"/>
    <col min="6" max="6" width="12.42578125" style="1" customWidth="1"/>
    <col min="7" max="7" width="9" style="1" customWidth="1"/>
    <col min="8" max="8" width="19.42578125" style="1" customWidth="1"/>
    <col min="9" max="9" width="11.85546875" style="1" hidden="1" customWidth="1"/>
    <col min="10" max="10" width="14.140625" style="1" hidden="1" customWidth="1"/>
    <col min="11" max="11" width="11.140625" style="1" hidden="1" customWidth="1"/>
    <col min="12" max="12" width="0" style="1" hidden="1" customWidth="1"/>
    <col min="13" max="16384" width="9" style="1"/>
  </cols>
  <sheetData>
    <row r="1" spans="1:11" ht="16.5">
      <c r="A1" s="30" t="s">
        <v>0</v>
      </c>
      <c r="B1" s="30"/>
      <c r="C1" s="30"/>
      <c r="D1" s="30"/>
      <c r="E1" s="30"/>
      <c r="F1" s="30"/>
      <c r="G1" s="2"/>
      <c r="H1" s="3"/>
    </row>
    <row r="2" spans="1:11" ht="19.7" customHeight="1">
      <c r="A2" s="31" t="s">
        <v>196</v>
      </c>
      <c r="B2" s="31"/>
      <c r="C2" s="31"/>
      <c r="D2" s="31"/>
      <c r="E2" s="31"/>
      <c r="F2" s="31"/>
      <c r="G2" s="2"/>
      <c r="H2" s="4"/>
    </row>
    <row r="3" spans="1:11" ht="19.7" customHeight="1">
      <c r="A3" s="5"/>
      <c r="B3" s="5"/>
      <c r="C3" s="5"/>
      <c r="D3" s="6"/>
      <c r="E3" s="5"/>
      <c r="F3" s="5"/>
      <c r="G3" s="2"/>
    </row>
    <row r="4" spans="1:11" ht="19.7" customHeight="1">
      <c r="A4" s="6" t="s">
        <v>1</v>
      </c>
      <c r="B4" s="32" t="s">
        <v>2</v>
      </c>
      <c r="C4" s="32"/>
      <c r="D4" s="6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1" t="s">
        <v>192</v>
      </c>
      <c r="J4" s="17" t="s">
        <v>193</v>
      </c>
      <c r="K4" s="7" t="s">
        <v>194</v>
      </c>
    </row>
    <row r="5" spans="1:11" ht="19.7" customHeight="1">
      <c r="A5" s="8">
        <v>0</v>
      </c>
      <c r="B5" s="5"/>
      <c r="C5" s="5"/>
      <c r="D5" s="6" t="s">
        <v>8</v>
      </c>
      <c r="E5" s="9" t="s">
        <v>9</v>
      </c>
      <c r="F5" s="10" t="s">
        <v>10</v>
      </c>
      <c r="G5" s="2"/>
      <c r="H5" s="8"/>
    </row>
    <row r="6" spans="1:11" ht="19.7" customHeight="1">
      <c r="A6" s="8">
        <v>3.1100000000000003E-2</v>
      </c>
      <c r="B6" s="5"/>
      <c r="C6" s="5"/>
      <c r="D6" s="6" t="s">
        <v>11</v>
      </c>
      <c r="E6" s="9" t="s">
        <v>12</v>
      </c>
      <c r="F6" s="8" t="s">
        <v>13</v>
      </c>
      <c r="G6" s="2"/>
      <c r="H6" s="8" t="s">
        <v>14</v>
      </c>
    </row>
    <row r="7" spans="1:11" ht="19.7" customHeight="1">
      <c r="A7" s="8">
        <v>6.4500000000000002E-2</v>
      </c>
      <c r="B7" s="5"/>
      <c r="C7" s="8"/>
      <c r="D7" s="6" t="s">
        <v>11</v>
      </c>
      <c r="E7" s="9" t="s">
        <v>15</v>
      </c>
      <c r="F7" s="8" t="s">
        <v>16</v>
      </c>
      <c r="G7" s="2"/>
      <c r="H7" s="8" t="s">
        <v>17</v>
      </c>
    </row>
    <row r="8" spans="1:11" ht="19.7" customHeight="1">
      <c r="A8" s="8">
        <v>1.5300000000000003E-2</v>
      </c>
      <c r="B8" s="5"/>
      <c r="C8" s="5"/>
      <c r="D8" s="6" t="s">
        <v>11</v>
      </c>
      <c r="E8" s="9" t="s">
        <v>18</v>
      </c>
      <c r="F8" s="8" t="s">
        <v>19</v>
      </c>
      <c r="G8" s="2"/>
      <c r="H8" s="8" t="s">
        <v>20</v>
      </c>
    </row>
    <row r="9" spans="1:11" ht="19.7" customHeight="1">
      <c r="A9" s="8">
        <v>8.9900000000000008E-2</v>
      </c>
      <c r="B9" s="5"/>
      <c r="C9" s="5"/>
      <c r="D9" s="6" t="s">
        <v>11</v>
      </c>
      <c r="E9" s="9" t="s">
        <v>21</v>
      </c>
      <c r="F9" s="8" t="s">
        <v>22</v>
      </c>
      <c r="G9" s="2"/>
      <c r="H9" s="8" t="s">
        <v>20</v>
      </c>
    </row>
    <row r="10" spans="1:11" ht="19.7" customHeight="1">
      <c r="A10" s="8">
        <v>6.0499999999999998E-2</v>
      </c>
      <c r="B10" s="5"/>
      <c r="C10" s="5"/>
      <c r="D10" s="6" t="s">
        <v>11</v>
      </c>
      <c r="E10" s="9" t="s">
        <v>23</v>
      </c>
      <c r="F10" s="8" t="s">
        <v>24</v>
      </c>
      <c r="G10" s="2"/>
      <c r="H10" s="8" t="s">
        <v>25</v>
      </c>
    </row>
    <row r="11" spans="1:11" ht="19.7" customHeight="1">
      <c r="A11" s="8">
        <v>6.4700000000000008E-2</v>
      </c>
      <c r="B11" s="5"/>
      <c r="C11" s="5"/>
      <c r="D11" s="6" t="s">
        <v>26</v>
      </c>
      <c r="E11" s="9" t="s">
        <v>27</v>
      </c>
      <c r="F11" s="8" t="s">
        <v>28</v>
      </c>
      <c r="G11" s="2"/>
      <c r="H11" s="8" t="s">
        <v>29</v>
      </c>
    </row>
    <row r="12" spans="1:11" ht="19.7" customHeight="1">
      <c r="A12" s="8">
        <v>2.3700000000000002E-2</v>
      </c>
      <c r="B12" s="5"/>
      <c r="C12" s="5"/>
      <c r="D12" s="6" t="s">
        <v>30</v>
      </c>
      <c r="E12" s="9" t="s">
        <v>31</v>
      </c>
      <c r="F12" s="8" t="s">
        <v>32</v>
      </c>
      <c r="G12" s="2"/>
      <c r="H12" s="8" t="s">
        <v>33</v>
      </c>
    </row>
    <row r="13" spans="1:11" ht="19.7" customHeight="1">
      <c r="A13" s="8">
        <v>9.290000000000001E-2</v>
      </c>
      <c r="B13" s="5"/>
      <c r="C13" s="5"/>
      <c r="D13" s="6" t="s">
        <v>34</v>
      </c>
      <c r="E13" s="9" t="s">
        <v>35</v>
      </c>
      <c r="F13" s="8" t="s">
        <v>36</v>
      </c>
      <c r="G13" s="2"/>
      <c r="H13" s="8" t="s">
        <v>37</v>
      </c>
    </row>
    <row r="14" spans="1:11" ht="19.7" customHeight="1">
      <c r="A14" s="8">
        <v>2.8300000000000002E-2</v>
      </c>
      <c r="B14" s="5"/>
      <c r="C14" s="5"/>
      <c r="D14" s="6" t="s">
        <v>34</v>
      </c>
      <c r="E14" s="9" t="s">
        <v>38</v>
      </c>
      <c r="F14" s="8" t="s">
        <v>39</v>
      </c>
      <c r="G14" s="2"/>
      <c r="H14" s="8" t="s">
        <v>40</v>
      </c>
    </row>
    <row r="15" spans="1:11" ht="19.7" customHeight="1">
      <c r="A15" s="8">
        <v>1.2200000000000001E-2</v>
      </c>
      <c r="B15" s="5"/>
      <c r="C15" s="5"/>
      <c r="D15" s="6" t="s">
        <v>34</v>
      </c>
      <c r="E15" s="9" t="s">
        <v>41</v>
      </c>
      <c r="F15" s="10">
        <v>15.62</v>
      </c>
      <c r="G15" s="2"/>
      <c r="H15" s="8" t="s">
        <v>42</v>
      </c>
    </row>
    <row r="16" spans="1:11" ht="19.7" customHeight="1">
      <c r="A16" s="8">
        <v>5.1799999999999999E-2</v>
      </c>
      <c r="B16" s="5"/>
      <c r="C16" s="5"/>
      <c r="D16" s="6" t="s">
        <v>43</v>
      </c>
      <c r="E16" s="9" t="s">
        <v>43</v>
      </c>
      <c r="F16" s="10">
        <v>19.59</v>
      </c>
      <c r="G16" s="2"/>
      <c r="H16" s="8" t="s">
        <v>44</v>
      </c>
    </row>
    <row r="17" spans="1:11" ht="19.7" customHeight="1">
      <c r="A17" s="8">
        <v>9.8099999999999993E-2</v>
      </c>
      <c r="B17" s="5"/>
      <c r="C17" s="5"/>
      <c r="D17" s="6" t="s">
        <v>43</v>
      </c>
      <c r="E17" s="9" t="s">
        <v>45</v>
      </c>
      <c r="F17" s="10">
        <v>21.81</v>
      </c>
      <c r="G17" s="2"/>
      <c r="H17" s="8" t="s">
        <v>46</v>
      </c>
    </row>
    <row r="18" spans="1:11" ht="19.7" customHeight="1">
      <c r="A18" s="8">
        <v>2.7000000000000003E-2</v>
      </c>
      <c r="B18" s="5"/>
      <c r="C18" s="5"/>
      <c r="D18" s="6" t="s">
        <v>43</v>
      </c>
      <c r="E18" s="9" t="s">
        <v>47</v>
      </c>
      <c r="F18" s="10">
        <v>22.45</v>
      </c>
      <c r="G18" s="2"/>
      <c r="H18" s="8" t="s">
        <v>48</v>
      </c>
    </row>
    <row r="19" spans="1:11" ht="19.7" customHeight="1">
      <c r="A19" s="8">
        <v>4.8300000000000003E-2</v>
      </c>
      <c r="B19" s="5"/>
      <c r="C19" s="5"/>
      <c r="D19" s="6" t="s">
        <v>43</v>
      </c>
      <c r="E19" s="9" t="s">
        <v>47</v>
      </c>
      <c r="F19" s="10">
        <v>24.15</v>
      </c>
      <c r="G19" s="2"/>
      <c r="H19" s="8" t="s">
        <v>48</v>
      </c>
    </row>
    <row r="20" spans="1:11" ht="19.7" customHeight="1">
      <c r="A20" s="8">
        <v>9.8900000000000002E-2</v>
      </c>
      <c r="B20" s="5"/>
      <c r="C20" s="5"/>
      <c r="D20" s="6" t="s">
        <v>49</v>
      </c>
      <c r="E20" s="11" t="s">
        <v>50</v>
      </c>
      <c r="F20" s="10">
        <v>30.59</v>
      </c>
      <c r="G20" s="29" t="s">
        <v>51</v>
      </c>
      <c r="H20" s="8" t="s">
        <v>37</v>
      </c>
    </row>
    <row r="21" spans="1:11" ht="19.7" customHeight="1">
      <c r="A21" s="8">
        <v>3.1200000000000002E-2</v>
      </c>
      <c r="B21" s="5"/>
      <c r="C21" s="5"/>
      <c r="D21" s="6" t="s">
        <v>52</v>
      </c>
      <c r="E21" s="9" t="s">
        <v>53</v>
      </c>
      <c r="F21" s="10">
        <v>45.04</v>
      </c>
      <c r="G21" s="29"/>
      <c r="H21" s="8" t="s">
        <v>54</v>
      </c>
    </row>
    <row r="22" spans="1:11" ht="19.7" customHeight="1">
      <c r="A22" s="8">
        <v>5.2399999999999995E-2</v>
      </c>
      <c r="B22" s="5"/>
      <c r="C22" s="5"/>
      <c r="D22" s="6" t="s">
        <v>55</v>
      </c>
      <c r="E22" s="9" t="s">
        <v>56</v>
      </c>
      <c r="F22" s="10">
        <v>48.58</v>
      </c>
      <c r="G22" s="29"/>
      <c r="H22" s="8" t="s">
        <v>57</v>
      </c>
    </row>
    <row r="23" spans="1:11" ht="19.7" customHeight="1">
      <c r="A23" s="8">
        <v>4.7899999999999998E-2</v>
      </c>
      <c r="B23" s="5"/>
      <c r="C23" s="5"/>
      <c r="D23" s="6" t="s">
        <v>55</v>
      </c>
      <c r="E23" s="9" t="s">
        <v>56</v>
      </c>
      <c r="F23" s="10">
        <v>49.73</v>
      </c>
      <c r="G23" s="2"/>
      <c r="H23" s="8" t="s">
        <v>58</v>
      </c>
    </row>
    <row r="24" spans="1:11" ht="19.7" customHeight="1">
      <c r="A24" s="8">
        <v>2.7700000000000002E-2</v>
      </c>
      <c r="B24" s="5"/>
      <c r="C24" s="5"/>
      <c r="D24" s="6" t="s">
        <v>59</v>
      </c>
      <c r="E24" s="9" t="s">
        <v>56</v>
      </c>
      <c r="F24" s="10">
        <v>57.25</v>
      </c>
      <c r="G24" s="2"/>
      <c r="H24" s="8" t="s">
        <v>60</v>
      </c>
    </row>
    <row r="25" spans="1:11" ht="19.7" customHeight="1">
      <c r="A25" s="8">
        <v>9.0499999999999997E-2</v>
      </c>
      <c r="B25" s="5"/>
      <c r="C25" s="5"/>
      <c r="D25" s="6" t="s">
        <v>59</v>
      </c>
      <c r="E25" s="9" t="s">
        <v>56</v>
      </c>
      <c r="F25" s="10">
        <v>61.92</v>
      </c>
      <c r="G25" s="2"/>
      <c r="H25" s="8" t="s">
        <v>61</v>
      </c>
    </row>
    <row r="26" spans="1:11" ht="19.7" customHeight="1">
      <c r="A26" s="8">
        <v>0.10790000000000001</v>
      </c>
      <c r="B26" s="5"/>
      <c r="C26" s="5"/>
      <c r="D26" s="6" t="s">
        <v>59</v>
      </c>
      <c r="E26" s="9" t="s">
        <v>56</v>
      </c>
      <c r="F26" s="10">
        <v>63.47</v>
      </c>
      <c r="G26" s="2"/>
      <c r="H26" s="8" t="s">
        <v>61</v>
      </c>
    </row>
    <row r="27" spans="1:11" ht="19.7" customHeight="1">
      <c r="A27" s="8">
        <v>2.6199999999999998E-2</v>
      </c>
      <c r="B27" s="5"/>
      <c r="C27" s="5"/>
      <c r="D27" s="6" t="s">
        <v>62</v>
      </c>
      <c r="E27" s="9" t="s">
        <v>56</v>
      </c>
      <c r="F27" s="10">
        <v>71.81</v>
      </c>
      <c r="G27" s="2"/>
      <c r="H27" s="8" t="s">
        <v>48</v>
      </c>
    </row>
    <row r="28" spans="1:11" ht="19.7" customHeight="1">
      <c r="A28" s="8">
        <v>8.0299999999999996E-2</v>
      </c>
      <c r="B28" s="5"/>
      <c r="C28" s="5"/>
      <c r="D28" s="6" t="s">
        <v>63</v>
      </c>
      <c r="E28" s="9" t="s">
        <v>56</v>
      </c>
      <c r="F28" s="10">
        <v>74.87</v>
      </c>
      <c r="G28" s="2"/>
      <c r="H28" s="8" t="s">
        <v>37</v>
      </c>
    </row>
    <row r="29" spans="1:11" ht="19.7" customHeight="1">
      <c r="A29" s="8">
        <v>5.1100000000000007E-2</v>
      </c>
      <c r="B29" s="5"/>
      <c r="C29" s="5"/>
      <c r="D29" s="6" t="s">
        <v>64</v>
      </c>
      <c r="E29" s="11" t="s">
        <v>65</v>
      </c>
      <c r="F29" s="10">
        <v>77.430000000000007</v>
      </c>
      <c r="G29" s="2"/>
      <c r="H29" s="8" t="s">
        <v>66</v>
      </c>
    </row>
    <row r="30" spans="1:11" ht="19.7" customHeight="1">
      <c r="A30" s="8">
        <v>3.85E-2</v>
      </c>
      <c r="B30" s="5"/>
      <c r="C30" s="5"/>
      <c r="D30" s="6" t="s">
        <v>67</v>
      </c>
      <c r="E30" s="9" t="s">
        <v>68</v>
      </c>
      <c r="F30" s="10">
        <v>84.48</v>
      </c>
      <c r="G30" s="2"/>
      <c r="H30" s="8" t="s">
        <v>69</v>
      </c>
    </row>
    <row r="31" spans="1:11" ht="19.7" customHeight="1">
      <c r="A31" s="8">
        <v>9.8400000000000001E-2</v>
      </c>
      <c r="B31" s="5"/>
      <c r="C31" s="5"/>
      <c r="D31" s="6" t="s">
        <v>67</v>
      </c>
      <c r="E31" s="9" t="s">
        <v>68</v>
      </c>
      <c r="F31" s="10">
        <v>92.05</v>
      </c>
      <c r="G31" s="2"/>
      <c r="H31" s="8" t="s">
        <v>70</v>
      </c>
    </row>
    <row r="32" spans="1:11" ht="66" customHeight="1">
      <c r="A32" s="8"/>
      <c r="B32" s="5"/>
      <c r="C32" s="5"/>
      <c r="D32" s="33" t="s">
        <v>197</v>
      </c>
      <c r="E32" s="34"/>
      <c r="F32" s="10">
        <v>97</v>
      </c>
      <c r="G32" s="2"/>
      <c r="H32" s="8"/>
      <c r="I32" s="1">
        <f>97/22</f>
        <v>4.4090909090909092</v>
      </c>
      <c r="J32" s="19">
        <f>15+I32</f>
        <v>19.40909090909091</v>
      </c>
      <c r="K32" s="19">
        <f>J32</f>
        <v>19.40909090909091</v>
      </c>
    </row>
    <row r="33" spans="1:8" ht="19.7" customHeight="1">
      <c r="A33" s="8">
        <v>8.43E-2</v>
      </c>
      <c r="B33" s="5"/>
      <c r="C33" s="5"/>
      <c r="D33" s="6" t="s">
        <v>71</v>
      </c>
      <c r="E33" s="9" t="s">
        <v>72</v>
      </c>
      <c r="F33" s="10">
        <v>96.67</v>
      </c>
      <c r="G33" s="2"/>
      <c r="H33" s="8" t="s">
        <v>73</v>
      </c>
    </row>
    <row r="34" spans="1:8" ht="19.7" customHeight="1">
      <c r="A34" s="8">
        <v>4.58E-2</v>
      </c>
      <c r="B34" s="5"/>
      <c r="C34" s="5"/>
      <c r="D34" s="6" t="s">
        <v>74</v>
      </c>
      <c r="E34" s="11" t="s">
        <v>75</v>
      </c>
      <c r="F34" s="10">
        <v>98.3</v>
      </c>
      <c r="G34" s="35" t="s">
        <v>51</v>
      </c>
      <c r="H34" s="8" t="s">
        <v>76</v>
      </c>
    </row>
    <row r="35" spans="1:8" ht="19.7" customHeight="1">
      <c r="A35" s="8">
        <v>8.3900000000000002E-2</v>
      </c>
      <c r="B35" s="5"/>
      <c r="C35" s="5"/>
      <c r="D35" s="6" t="s">
        <v>74</v>
      </c>
      <c r="E35" s="9" t="s">
        <v>77</v>
      </c>
      <c r="F35" s="10">
        <v>102</v>
      </c>
      <c r="G35" s="35"/>
      <c r="H35" s="8" t="s">
        <v>78</v>
      </c>
    </row>
    <row r="36" spans="1:8" ht="19.7" customHeight="1">
      <c r="A36" s="8">
        <v>1.6899999999999998E-2</v>
      </c>
      <c r="B36" s="5"/>
      <c r="C36" s="5"/>
      <c r="D36" s="6" t="s">
        <v>74</v>
      </c>
      <c r="E36" s="9" t="s">
        <v>77</v>
      </c>
      <c r="F36" s="10">
        <v>104.8</v>
      </c>
      <c r="G36" s="35"/>
      <c r="H36" s="8" t="s">
        <v>54</v>
      </c>
    </row>
    <row r="37" spans="1:8" ht="19.7" customHeight="1">
      <c r="A37" s="8">
        <v>1.9600000000000003E-2</v>
      </c>
      <c r="B37" s="5"/>
      <c r="C37" s="5"/>
      <c r="D37" s="6" t="s">
        <v>74</v>
      </c>
      <c r="E37" s="9" t="s">
        <v>77</v>
      </c>
      <c r="F37" s="10">
        <v>110.2</v>
      </c>
      <c r="G37" s="35"/>
      <c r="H37" s="8" t="s">
        <v>79</v>
      </c>
    </row>
    <row r="38" spans="1:8" ht="19.7" customHeight="1">
      <c r="A38" s="8">
        <v>0.1694</v>
      </c>
      <c r="B38" s="5"/>
      <c r="C38" s="5"/>
      <c r="D38" s="6" t="s">
        <v>80</v>
      </c>
      <c r="E38" s="11" t="s">
        <v>81</v>
      </c>
      <c r="F38" s="10">
        <v>112.7</v>
      </c>
      <c r="G38" s="35" t="s">
        <v>51</v>
      </c>
      <c r="H38" s="8" t="s">
        <v>82</v>
      </c>
    </row>
    <row r="39" spans="1:8" ht="19.7" customHeight="1">
      <c r="A39" s="8">
        <v>0.33880000000000005</v>
      </c>
      <c r="B39" s="5"/>
      <c r="C39" s="5"/>
      <c r="D39" s="6" t="s">
        <v>83</v>
      </c>
      <c r="E39" s="9" t="s">
        <v>84</v>
      </c>
      <c r="F39" s="10">
        <v>117.1</v>
      </c>
      <c r="G39" s="35"/>
      <c r="H39" s="8" t="s">
        <v>85</v>
      </c>
    </row>
    <row r="40" spans="1:8" ht="19.7" customHeight="1">
      <c r="A40" s="8">
        <v>2.1399999999999999E-2</v>
      </c>
      <c r="B40" s="5"/>
      <c r="C40" s="5"/>
      <c r="D40" s="6" t="s">
        <v>86</v>
      </c>
      <c r="E40" s="9" t="s">
        <v>84</v>
      </c>
      <c r="F40" s="10">
        <v>122.8</v>
      </c>
      <c r="G40" s="35"/>
      <c r="H40" s="8" t="s">
        <v>87</v>
      </c>
    </row>
    <row r="41" spans="1:8" ht="19.7" customHeight="1">
      <c r="A41" s="8">
        <v>3.0699999999999998E-2</v>
      </c>
      <c r="B41" s="5"/>
      <c r="C41" s="5"/>
      <c r="D41" s="6" t="s">
        <v>86</v>
      </c>
      <c r="E41" s="9" t="s">
        <v>84</v>
      </c>
      <c r="F41" s="10">
        <v>127.9</v>
      </c>
      <c r="G41" s="35"/>
      <c r="H41" s="8" t="s">
        <v>88</v>
      </c>
    </row>
    <row r="42" spans="1:8" ht="19.7" customHeight="1">
      <c r="A42" s="8">
        <v>1.7899999999999999E-2</v>
      </c>
      <c r="B42" s="5"/>
      <c r="C42" s="5"/>
      <c r="D42" s="6" t="s">
        <v>89</v>
      </c>
      <c r="E42" s="11" t="s">
        <v>90</v>
      </c>
      <c r="F42" s="10">
        <v>131</v>
      </c>
      <c r="G42" s="2"/>
      <c r="H42" s="8" t="s">
        <v>91</v>
      </c>
    </row>
    <row r="43" spans="1:8" ht="19.7" customHeight="1">
      <c r="A43" s="8">
        <v>0.15630000000000002</v>
      </c>
      <c r="B43" s="5"/>
      <c r="C43" s="5"/>
      <c r="D43" s="6" t="s">
        <v>92</v>
      </c>
      <c r="E43" s="9" t="s">
        <v>93</v>
      </c>
      <c r="F43" s="10">
        <v>138.9</v>
      </c>
      <c r="G43" s="2"/>
      <c r="H43" s="8" t="s">
        <v>78</v>
      </c>
    </row>
    <row r="44" spans="1:8" ht="19.7" customHeight="1">
      <c r="A44" s="8">
        <v>1.7399999999999999E-2</v>
      </c>
      <c r="B44" s="5"/>
      <c r="C44" s="5"/>
      <c r="D44" s="6" t="s">
        <v>94</v>
      </c>
      <c r="E44" s="9" t="s">
        <v>95</v>
      </c>
      <c r="F44" s="10">
        <v>142.1</v>
      </c>
      <c r="G44" s="2"/>
      <c r="H44" s="8" t="s">
        <v>96</v>
      </c>
    </row>
    <row r="45" spans="1:8" ht="19.7" customHeight="1">
      <c r="A45" s="8">
        <v>1.1200000000000002E-2</v>
      </c>
      <c r="B45" s="5"/>
      <c r="C45" s="5"/>
      <c r="D45" s="6" t="s">
        <v>94</v>
      </c>
      <c r="E45" s="9" t="s">
        <v>95</v>
      </c>
      <c r="F45" s="10">
        <v>144.9</v>
      </c>
      <c r="G45" s="2"/>
      <c r="H45" s="8" t="s">
        <v>97</v>
      </c>
    </row>
    <row r="46" spans="1:8" ht="19.7" customHeight="1">
      <c r="A46" s="8">
        <v>2.6700000000000002E-2</v>
      </c>
      <c r="B46" s="5"/>
      <c r="C46" s="5"/>
      <c r="D46" s="6" t="s">
        <v>98</v>
      </c>
      <c r="E46" s="11" t="s">
        <v>99</v>
      </c>
      <c r="F46" s="10">
        <v>156.5</v>
      </c>
      <c r="G46" s="2"/>
      <c r="H46" s="8" t="s">
        <v>100</v>
      </c>
    </row>
    <row r="47" spans="1:8" ht="19.7" customHeight="1">
      <c r="A47" s="8">
        <v>4.0899999999999999E-2</v>
      </c>
      <c r="B47" s="5"/>
      <c r="C47" s="5"/>
      <c r="D47" s="6" t="s">
        <v>98</v>
      </c>
      <c r="E47" s="9" t="s">
        <v>101</v>
      </c>
      <c r="F47" s="10">
        <v>158.30000000000001</v>
      </c>
      <c r="G47" s="2"/>
      <c r="H47" s="8" t="s">
        <v>102</v>
      </c>
    </row>
    <row r="48" spans="1:8" ht="19.7" customHeight="1">
      <c r="A48" s="8">
        <v>1.6300000000000002E-2</v>
      </c>
      <c r="B48" s="5"/>
      <c r="C48" s="5"/>
      <c r="D48" s="6" t="s">
        <v>103</v>
      </c>
      <c r="E48" s="9" t="s">
        <v>104</v>
      </c>
      <c r="F48" s="10">
        <v>162.30000000000001</v>
      </c>
      <c r="G48" s="2"/>
      <c r="H48" s="8" t="s">
        <v>105</v>
      </c>
    </row>
    <row r="49" spans="1:12" ht="66.95" customHeight="1">
      <c r="A49" s="8"/>
      <c r="B49" s="5"/>
      <c r="C49" s="5"/>
      <c r="D49" s="33" t="s">
        <v>198</v>
      </c>
      <c r="E49" s="34"/>
      <c r="F49" s="10">
        <v>168</v>
      </c>
      <c r="G49" s="2"/>
      <c r="H49" s="8"/>
      <c r="I49" s="1">
        <f>F49/20</f>
        <v>8.4</v>
      </c>
      <c r="J49" s="19">
        <f>15+I49</f>
        <v>23.4</v>
      </c>
      <c r="K49" s="19">
        <f>J49</f>
        <v>23.4</v>
      </c>
      <c r="L49" s="17" t="s">
        <v>195</v>
      </c>
    </row>
    <row r="50" spans="1:12" ht="19.7" customHeight="1">
      <c r="A50" s="8">
        <v>8.270000000000001E-2</v>
      </c>
      <c r="B50" s="5"/>
      <c r="C50" s="5"/>
      <c r="D50" s="6" t="s">
        <v>106</v>
      </c>
      <c r="E50" s="9" t="s">
        <v>107</v>
      </c>
      <c r="F50" s="10">
        <v>168.4</v>
      </c>
      <c r="G50" s="2"/>
      <c r="H50" s="8" t="s">
        <v>108</v>
      </c>
      <c r="J50" s="19">
        <v>0</v>
      </c>
      <c r="K50" s="19">
        <f>J50</f>
        <v>0</v>
      </c>
    </row>
    <row r="51" spans="1:12" ht="19.7" customHeight="1">
      <c r="A51" s="8">
        <v>8.1900000000000001E-2</v>
      </c>
      <c r="B51" s="5"/>
      <c r="C51" s="5"/>
      <c r="D51" s="6" t="s">
        <v>106</v>
      </c>
      <c r="E51" s="9" t="s">
        <v>104</v>
      </c>
      <c r="F51" s="10">
        <v>172.3</v>
      </c>
      <c r="G51" s="2"/>
      <c r="H51" s="8" t="s">
        <v>109</v>
      </c>
    </row>
    <row r="52" spans="1:12" ht="19.7" customHeight="1">
      <c r="A52" s="8">
        <v>6.5700000000000008E-2</v>
      </c>
      <c r="B52" s="5"/>
      <c r="C52" s="5"/>
      <c r="D52" s="6" t="s">
        <v>110</v>
      </c>
      <c r="E52" s="9" t="s">
        <v>111</v>
      </c>
      <c r="F52" s="10">
        <v>174.3</v>
      </c>
      <c r="G52" s="2"/>
      <c r="H52" s="8" t="s">
        <v>112</v>
      </c>
    </row>
    <row r="53" spans="1:12" ht="19.7" customHeight="1">
      <c r="A53" s="8">
        <v>0.16600000000000001</v>
      </c>
      <c r="B53" s="5"/>
      <c r="C53" s="5"/>
      <c r="D53" s="6" t="s">
        <v>110</v>
      </c>
      <c r="E53" s="9" t="s">
        <v>113</v>
      </c>
      <c r="F53" s="10">
        <v>176</v>
      </c>
      <c r="G53" s="35" t="s">
        <v>51</v>
      </c>
      <c r="H53" s="8" t="s">
        <v>114</v>
      </c>
    </row>
    <row r="54" spans="1:12" ht="19.7" customHeight="1">
      <c r="A54" s="8">
        <v>4.6200000000000005E-2</v>
      </c>
      <c r="B54" s="5"/>
      <c r="C54" s="5"/>
      <c r="D54" s="6" t="s">
        <v>110</v>
      </c>
      <c r="E54" s="11" t="s">
        <v>115</v>
      </c>
      <c r="F54" s="10">
        <v>178.5</v>
      </c>
      <c r="G54" s="35"/>
      <c r="H54" s="8" t="s">
        <v>116</v>
      </c>
    </row>
    <row r="55" spans="1:12" ht="19.7" customHeight="1">
      <c r="A55" s="8">
        <v>9.5700000000000007E-2</v>
      </c>
      <c r="B55" s="5"/>
      <c r="C55" s="5"/>
      <c r="D55" s="6" t="s">
        <v>110</v>
      </c>
      <c r="E55" s="9" t="s">
        <v>117</v>
      </c>
      <c r="F55" s="10">
        <v>181.6</v>
      </c>
      <c r="G55" s="35"/>
      <c r="H55" s="8" t="s">
        <v>118</v>
      </c>
    </row>
    <row r="56" spans="1:12" ht="19.7" customHeight="1">
      <c r="A56" s="8">
        <v>7.9700000000000007E-2</v>
      </c>
      <c r="B56" s="5"/>
      <c r="C56" s="5"/>
      <c r="D56" s="6" t="s">
        <v>119</v>
      </c>
      <c r="E56" s="9" t="s">
        <v>120</v>
      </c>
      <c r="F56" s="10">
        <v>187.1</v>
      </c>
      <c r="G56" s="35"/>
      <c r="H56" s="8" t="s">
        <v>121</v>
      </c>
    </row>
    <row r="57" spans="1:12" ht="19.7" customHeight="1">
      <c r="A57" s="8">
        <v>0.15919999999999998</v>
      </c>
      <c r="B57" s="5"/>
      <c r="C57" s="5"/>
      <c r="D57" s="6" t="s">
        <v>119</v>
      </c>
      <c r="E57" s="9" t="s">
        <v>122</v>
      </c>
      <c r="F57" s="10">
        <v>192.1</v>
      </c>
      <c r="G57" s="2"/>
      <c r="H57" s="8" t="s">
        <v>123</v>
      </c>
    </row>
    <row r="58" spans="1:12" ht="19.7" customHeight="1">
      <c r="A58" s="8">
        <v>2.2600000000000002E-2</v>
      </c>
      <c r="B58" s="5"/>
      <c r="C58" s="5"/>
      <c r="D58" s="6" t="s">
        <v>119</v>
      </c>
      <c r="E58" s="9" t="s">
        <v>124</v>
      </c>
      <c r="F58" s="10">
        <v>193.6</v>
      </c>
      <c r="G58" s="2"/>
      <c r="H58" s="8" t="s">
        <v>125</v>
      </c>
    </row>
    <row r="59" spans="1:12" ht="19.7" customHeight="1">
      <c r="A59" s="8">
        <v>8.9700000000000002E-2</v>
      </c>
      <c r="B59" s="5"/>
      <c r="C59" s="5"/>
      <c r="D59" s="6" t="s">
        <v>126</v>
      </c>
      <c r="E59" s="9" t="s">
        <v>127</v>
      </c>
      <c r="F59" s="10">
        <v>200.8</v>
      </c>
      <c r="G59" s="2"/>
      <c r="H59" s="8" t="s">
        <v>128</v>
      </c>
    </row>
    <row r="60" spans="1:12" ht="19.7" customHeight="1">
      <c r="A60" s="8">
        <v>1.61E-2</v>
      </c>
      <c r="B60" s="5"/>
      <c r="C60" s="5"/>
      <c r="D60" s="6" t="s">
        <v>126</v>
      </c>
      <c r="E60" s="9" t="s">
        <v>129</v>
      </c>
      <c r="F60" s="10">
        <v>201.3</v>
      </c>
      <c r="G60" s="2"/>
      <c r="H60" s="8" t="s">
        <v>128</v>
      </c>
    </row>
    <row r="61" spans="1:12" ht="19.7" customHeight="1">
      <c r="A61" s="8">
        <v>4.8300000000000003E-2</v>
      </c>
      <c r="B61" s="5"/>
      <c r="C61" s="5"/>
      <c r="D61" s="6" t="s">
        <v>130</v>
      </c>
      <c r="E61" s="11" t="s">
        <v>131</v>
      </c>
      <c r="F61" s="10">
        <v>214.4</v>
      </c>
      <c r="G61" s="2"/>
      <c r="H61" s="8" t="s">
        <v>132</v>
      </c>
    </row>
    <row r="62" spans="1:12" ht="19.7" customHeight="1">
      <c r="A62" s="8">
        <v>0.27640000000000003</v>
      </c>
      <c r="B62" s="5"/>
      <c r="C62" s="5"/>
      <c r="D62" s="6" t="s">
        <v>130</v>
      </c>
      <c r="E62" s="9" t="s">
        <v>133</v>
      </c>
      <c r="F62" s="10">
        <v>217.3</v>
      </c>
      <c r="G62" s="2"/>
      <c r="H62" s="8" t="s">
        <v>134</v>
      </c>
    </row>
    <row r="63" spans="1:12" ht="19.7" customHeight="1">
      <c r="A63" s="8">
        <v>7.5499999999999998E-2</v>
      </c>
      <c r="B63" s="5"/>
      <c r="C63" s="5"/>
      <c r="D63" s="6" t="s">
        <v>130</v>
      </c>
      <c r="E63" s="9" t="s">
        <v>133</v>
      </c>
      <c r="F63" s="10">
        <v>223.7</v>
      </c>
      <c r="G63" s="2"/>
      <c r="H63" s="8" t="s">
        <v>135</v>
      </c>
    </row>
    <row r="64" spans="1:12" ht="19.7" customHeight="1">
      <c r="A64" s="8">
        <v>3.6700000000000003E-2</v>
      </c>
      <c r="B64" s="5"/>
      <c r="C64" s="5"/>
      <c r="D64" s="6" t="s">
        <v>130</v>
      </c>
      <c r="E64" s="9" t="s">
        <v>133</v>
      </c>
      <c r="F64" s="10">
        <v>231.3</v>
      </c>
      <c r="G64" s="2"/>
      <c r="H64" s="8" t="s">
        <v>136</v>
      </c>
    </row>
    <row r="65" spans="1:11" ht="19.7" customHeight="1">
      <c r="A65" s="8">
        <v>4.0600000000000004E-2</v>
      </c>
      <c r="B65" s="5"/>
      <c r="C65" s="5"/>
      <c r="D65" s="6" t="s">
        <v>130</v>
      </c>
      <c r="E65" s="9" t="s">
        <v>133</v>
      </c>
      <c r="F65" s="10">
        <v>234.4</v>
      </c>
      <c r="G65" s="2"/>
      <c r="H65" s="8" t="s">
        <v>137</v>
      </c>
    </row>
    <row r="66" spans="1:11" ht="19.7" customHeight="1">
      <c r="A66" s="8">
        <v>7.9899999999999999E-2</v>
      </c>
      <c r="B66" s="5"/>
      <c r="C66" s="5"/>
      <c r="D66" s="6" t="s">
        <v>138</v>
      </c>
      <c r="E66" s="11" t="s">
        <v>139</v>
      </c>
      <c r="F66" s="10">
        <v>239.7</v>
      </c>
      <c r="G66" s="2"/>
      <c r="H66" s="8" t="s">
        <v>140</v>
      </c>
    </row>
    <row r="67" spans="1:11" ht="19.7" customHeight="1">
      <c r="A67" s="8">
        <v>1.6399999999999998E-2</v>
      </c>
      <c r="B67" s="5"/>
      <c r="C67" s="5"/>
      <c r="D67" s="6" t="s">
        <v>138</v>
      </c>
      <c r="E67" s="9" t="s">
        <v>141</v>
      </c>
      <c r="F67" s="10">
        <v>241.9</v>
      </c>
      <c r="G67" s="2"/>
      <c r="H67" s="8" t="s">
        <v>142</v>
      </c>
    </row>
    <row r="68" spans="1:11" ht="19.7" customHeight="1">
      <c r="A68" s="8">
        <v>6.0200000000000004E-2</v>
      </c>
      <c r="B68" s="5"/>
      <c r="C68" s="5"/>
      <c r="D68" s="6" t="s">
        <v>138</v>
      </c>
      <c r="E68" s="9" t="s">
        <v>133</v>
      </c>
      <c r="F68" s="10">
        <v>245.1</v>
      </c>
      <c r="G68" s="2"/>
      <c r="H68" s="8" t="s">
        <v>143</v>
      </c>
    </row>
    <row r="69" spans="1:11" ht="19.7" customHeight="1">
      <c r="A69" s="8">
        <v>1.5900000000000001E-2</v>
      </c>
      <c r="B69" s="5"/>
      <c r="C69" s="5"/>
      <c r="D69" s="6" t="s">
        <v>138</v>
      </c>
      <c r="E69" s="9" t="s">
        <v>133</v>
      </c>
      <c r="F69" s="10">
        <v>250.4</v>
      </c>
      <c r="G69" s="2"/>
      <c r="H69" s="8" t="s">
        <v>144</v>
      </c>
      <c r="I69" s="18">
        <f>F69-F50</f>
        <v>82</v>
      </c>
      <c r="J69" s="1">
        <f>I69/20</f>
        <v>4.0999999999999996</v>
      </c>
      <c r="K69" s="19">
        <f>J69+J50</f>
        <v>4.0999999999999996</v>
      </c>
    </row>
    <row r="70" spans="1:11" ht="19.7" customHeight="1">
      <c r="A70" s="8">
        <v>5.1100000000000007E-2</v>
      </c>
      <c r="B70" s="5"/>
      <c r="C70" s="5"/>
      <c r="D70" s="6" t="s">
        <v>145</v>
      </c>
      <c r="E70" s="9" t="s">
        <v>146</v>
      </c>
      <c r="F70" s="10">
        <v>253.2</v>
      </c>
      <c r="G70" s="35" t="s">
        <v>51</v>
      </c>
      <c r="H70" s="8" t="s">
        <v>147</v>
      </c>
    </row>
    <row r="71" spans="1:11" ht="19.7" customHeight="1">
      <c r="A71" s="8">
        <v>5.6300000000000003E-2</v>
      </c>
      <c r="B71" s="5"/>
      <c r="C71" s="5"/>
      <c r="D71" s="6" t="s">
        <v>145</v>
      </c>
      <c r="E71" s="9" t="s">
        <v>148</v>
      </c>
      <c r="F71" s="10">
        <v>255</v>
      </c>
      <c r="G71" s="35"/>
      <c r="H71" s="8" t="s">
        <v>149</v>
      </c>
    </row>
    <row r="72" spans="1:11" ht="19.7" customHeight="1">
      <c r="A72" s="8">
        <v>3.0300000000000004E-2</v>
      </c>
      <c r="B72" s="5"/>
      <c r="C72" s="5"/>
      <c r="D72" s="6" t="s">
        <v>145</v>
      </c>
      <c r="E72" s="9" t="s">
        <v>148</v>
      </c>
      <c r="F72" s="10">
        <v>261.10000000000002</v>
      </c>
      <c r="G72" s="35"/>
      <c r="H72" s="8" t="s">
        <v>150</v>
      </c>
    </row>
    <row r="73" spans="1:11" ht="19.7" customHeight="1">
      <c r="A73" s="8">
        <v>5.5600000000000004E-2</v>
      </c>
      <c r="B73" s="5"/>
      <c r="C73" s="5"/>
      <c r="D73" s="6" t="s">
        <v>145</v>
      </c>
      <c r="E73" s="9" t="s">
        <v>148</v>
      </c>
      <c r="F73" s="10">
        <v>264.3</v>
      </c>
      <c r="G73" s="35"/>
      <c r="H73" s="8" t="s">
        <v>151</v>
      </c>
      <c r="I73" s="18">
        <f>F73-F50</f>
        <v>95.9</v>
      </c>
      <c r="J73" s="1">
        <f>I73/20</f>
        <v>4.7949999999999999</v>
      </c>
      <c r="K73" s="19">
        <f>J73+J50</f>
        <v>4.7949999999999999</v>
      </c>
    </row>
    <row r="74" spans="1:11" ht="72.95" customHeight="1">
      <c r="A74" s="8"/>
      <c r="B74" s="5"/>
      <c r="C74" s="5"/>
      <c r="D74" s="33" t="s">
        <v>199</v>
      </c>
      <c r="E74" s="34"/>
      <c r="F74" s="10"/>
      <c r="G74" s="12"/>
      <c r="H74" s="8"/>
    </row>
    <row r="75" spans="1:11" ht="19.7" customHeight="1">
      <c r="A75" s="8">
        <v>7.6100000000000001E-2</v>
      </c>
      <c r="B75" s="5"/>
      <c r="C75" s="5"/>
      <c r="D75" s="6" t="s">
        <v>152</v>
      </c>
      <c r="E75" s="11" t="s">
        <v>153</v>
      </c>
      <c r="F75" s="10">
        <v>268.39999999999998</v>
      </c>
      <c r="G75" s="2"/>
      <c r="H75" s="8" t="s">
        <v>154</v>
      </c>
    </row>
    <row r="76" spans="1:11" ht="19.7" customHeight="1">
      <c r="A76" s="8">
        <v>0.44630000000000003</v>
      </c>
      <c r="B76" s="5"/>
      <c r="C76" s="5"/>
      <c r="D76" s="6" t="s">
        <v>152</v>
      </c>
      <c r="E76" s="9" t="s">
        <v>155</v>
      </c>
      <c r="F76" s="10">
        <v>274.3</v>
      </c>
      <c r="G76" s="2"/>
      <c r="H76" s="8" t="s">
        <v>112</v>
      </c>
    </row>
    <row r="77" spans="1:11" ht="19.7" customHeight="1">
      <c r="A77" s="8">
        <v>3.2130000000000001</v>
      </c>
      <c r="B77" s="5"/>
      <c r="C77" s="5"/>
      <c r="D77" s="20" t="s">
        <v>152</v>
      </c>
      <c r="E77" s="9" t="s">
        <v>216</v>
      </c>
      <c r="F77" s="10">
        <v>275</v>
      </c>
      <c r="G77" s="2"/>
      <c r="H77" s="10" t="s">
        <v>201</v>
      </c>
    </row>
    <row r="78" spans="1:11" ht="19.7" customHeight="1">
      <c r="A78" s="8">
        <v>2.3420000000000001</v>
      </c>
      <c r="B78" s="5"/>
      <c r="C78" s="5"/>
      <c r="D78" s="20" t="s">
        <v>152</v>
      </c>
      <c r="E78" s="9" t="s">
        <v>216</v>
      </c>
      <c r="F78" s="10">
        <v>277</v>
      </c>
      <c r="G78" s="2"/>
      <c r="H78" s="10" t="s">
        <v>202</v>
      </c>
    </row>
    <row r="79" spans="1:11" ht="19.7" customHeight="1">
      <c r="A79" s="8">
        <v>3.5390000000000001</v>
      </c>
      <c r="B79" s="5"/>
      <c r="C79" s="5"/>
      <c r="D79" s="22" t="s">
        <v>217</v>
      </c>
      <c r="E79" s="9" t="s">
        <v>225</v>
      </c>
      <c r="F79" s="10">
        <v>281</v>
      </c>
      <c r="G79" s="2"/>
      <c r="H79" s="10" t="s">
        <v>203</v>
      </c>
    </row>
    <row r="80" spans="1:11" ht="19.7" customHeight="1">
      <c r="A80" s="8">
        <v>4.5890000000000004</v>
      </c>
      <c r="B80" s="5"/>
      <c r="C80" s="5"/>
      <c r="D80" s="22" t="s">
        <v>218</v>
      </c>
      <c r="E80" s="9" t="s">
        <v>225</v>
      </c>
      <c r="F80" s="10">
        <v>285</v>
      </c>
      <c r="G80" s="2"/>
      <c r="H80" s="10" t="s">
        <v>204</v>
      </c>
    </row>
    <row r="81" spans="1:9" ht="19.7" customHeight="1">
      <c r="A81" s="8">
        <v>5.7480000000000002</v>
      </c>
      <c r="B81" s="5"/>
      <c r="C81" s="5"/>
      <c r="D81" s="20" t="s">
        <v>219</v>
      </c>
      <c r="E81" s="9" t="s">
        <v>225</v>
      </c>
      <c r="F81" s="10">
        <v>291</v>
      </c>
      <c r="G81" s="2"/>
      <c r="H81" s="10" t="s">
        <v>205</v>
      </c>
    </row>
    <row r="82" spans="1:9" ht="19.7" customHeight="1">
      <c r="A82" s="8">
        <v>3.3719999999999999</v>
      </c>
      <c r="B82" s="5"/>
      <c r="C82" s="5"/>
      <c r="D82" s="20" t="s">
        <v>220</v>
      </c>
      <c r="E82" s="9" t="s">
        <v>225</v>
      </c>
      <c r="F82" s="10">
        <v>294</v>
      </c>
      <c r="G82" s="2"/>
      <c r="H82" s="10" t="s">
        <v>201</v>
      </c>
      <c r="I82" s="13"/>
    </row>
    <row r="83" spans="1:9" ht="19.7" customHeight="1">
      <c r="A83" s="8">
        <v>1.254</v>
      </c>
      <c r="B83" s="5"/>
      <c r="C83" s="5"/>
      <c r="D83" s="20" t="s">
        <v>221</v>
      </c>
      <c r="E83" s="9" t="s">
        <v>225</v>
      </c>
      <c r="F83" s="10">
        <v>296</v>
      </c>
      <c r="G83" s="2"/>
      <c r="H83" s="10" t="s">
        <v>206</v>
      </c>
    </row>
    <row r="84" spans="1:9" ht="19.7" customHeight="1">
      <c r="A84" s="8">
        <v>2.343</v>
      </c>
      <c r="B84" s="5"/>
      <c r="C84" s="5"/>
      <c r="D84" s="20" t="s">
        <v>221</v>
      </c>
      <c r="E84" s="9" t="s">
        <v>225</v>
      </c>
      <c r="F84" s="10">
        <v>298</v>
      </c>
      <c r="G84" s="2"/>
      <c r="H84" s="10" t="s">
        <v>108</v>
      </c>
    </row>
    <row r="85" spans="1:9" ht="19.7" customHeight="1">
      <c r="A85" s="8">
        <v>4.7489999999999997</v>
      </c>
      <c r="B85" s="5"/>
      <c r="C85" s="5"/>
      <c r="D85" s="20" t="s">
        <v>222</v>
      </c>
      <c r="E85" s="9" t="s">
        <v>225</v>
      </c>
      <c r="F85" s="10">
        <v>303</v>
      </c>
      <c r="G85" s="29" t="s">
        <v>51</v>
      </c>
      <c r="H85" s="10" t="s">
        <v>109</v>
      </c>
    </row>
    <row r="86" spans="1:9" ht="19.7" customHeight="1">
      <c r="A86" s="8">
        <v>1.4710000000000001</v>
      </c>
      <c r="B86" s="5"/>
      <c r="C86" s="5"/>
      <c r="D86" s="20" t="s">
        <v>223</v>
      </c>
      <c r="E86" s="9" t="s">
        <v>227</v>
      </c>
      <c r="F86" s="10">
        <v>304</v>
      </c>
      <c r="G86" s="29"/>
      <c r="H86" s="10" t="s">
        <v>207</v>
      </c>
    </row>
    <row r="87" spans="1:9" ht="19.7" customHeight="1">
      <c r="A87" s="8">
        <v>2.089</v>
      </c>
      <c r="B87" s="5"/>
      <c r="C87" s="5"/>
      <c r="D87" s="20" t="s">
        <v>224</v>
      </c>
      <c r="E87" s="9" t="s">
        <v>227</v>
      </c>
      <c r="F87" s="10">
        <v>306</v>
      </c>
      <c r="G87" s="29"/>
      <c r="H87" s="10" t="s">
        <v>208</v>
      </c>
    </row>
    <row r="88" spans="1:9" ht="19.7" customHeight="1">
      <c r="A88" s="8">
        <v>3.4910000000000001</v>
      </c>
      <c r="B88" s="5"/>
      <c r="C88" s="5"/>
      <c r="D88" s="20" t="s">
        <v>226</v>
      </c>
      <c r="E88" s="9" t="s">
        <v>227</v>
      </c>
      <c r="F88" s="10">
        <v>310</v>
      </c>
      <c r="G88" s="14"/>
      <c r="H88" s="10" t="s">
        <v>209</v>
      </c>
    </row>
    <row r="89" spans="1:9" ht="19.7" customHeight="1">
      <c r="A89" s="8">
        <v>10.481999999999999</v>
      </c>
      <c r="B89" s="5"/>
      <c r="C89" s="5"/>
      <c r="D89" s="20" t="s">
        <v>228</v>
      </c>
      <c r="E89" s="9" t="s">
        <v>229</v>
      </c>
      <c r="F89" s="10">
        <v>320</v>
      </c>
      <c r="G89" s="14"/>
      <c r="H89" s="10" t="s">
        <v>160</v>
      </c>
    </row>
    <row r="90" spans="1:9" ht="19.7" customHeight="1">
      <c r="A90" s="8">
        <v>14.074</v>
      </c>
      <c r="B90" s="5"/>
      <c r="C90" s="5"/>
      <c r="D90" s="20" t="s">
        <v>230</v>
      </c>
      <c r="E90" s="9" t="s">
        <v>229</v>
      </c>
      <c r="F90" s="10">
        <v>334</v>
      </c>
      <c r="G90" s="15"/>
      <c r="H90" s="10" t="s">
        <v>210</v>
      </c>
    </row>
    <row r="91" spans="1:9" ht="19.7" customHeight="1">
      <c r="A91" s="8">
        <v>8.3219999999999992</v>
      </c>
      <c r="B91" s="5"/>
      <c r="C91" s="5"/>
      <c r="D91" s="20" t="s">
        <v>231</v>
      </c>
      <c r="E91" s="9" t="s">
        <v>229</v>
      </c>
      <c r="F91" s="10">
        <v>343</v>
      </c>
      <c r="G91" s="2"/>
      <c r="H91" s="10" t="s">
        <v>211</v>
      </c>
    </row>
    <row r="92" spans="1:9" ht="81" customHeight="1">
      <c r="A92" s="8">
        <v>1.5569999999999999</v>
      </c>
      <c r="B92" s="5"/>
      <c r="C92" s="5"/>
      <c r="D92" s="26" t="s">
        <v>200</v>
      </c>
      <c r="E92" s="27"/>
      <c r="F92" s="28"/>
      <c r="G92" s="2"/>
      <c r="H92" s="10" t="s">
        <v>212</v>
      </c>
    </row>
    <row r="93" spans="1:9" ht="19.7" customHeight="1">
      <c r="A93" s="8">
        <v>7.6219999999999999</v>
      </c>
      <c r="B93" s="5"/>
      <c r="C93" s="5"/>
      <c r="D93" s="20" t="s">
        <v>233</v>
      </c>
      <c r="E93" s="20" t="s">
        <v>232</v>
      </c>
      <c r="F93" s="20" t="s">
        <v>213</v>
      </c>
      <c r="G93" s="20"/>
      <c r="H93" s="20" t="s">
        <v>178</v>
      </c>
    </row>
    <row r="94" spans="1:9" ht="19.7" customHeight="1">
      <c r="A94" s="8">
        <v>2.5880000000000001</v>
      </c>
      <c r="B94" s="5"/>
      <c r="C94" s="5"/>
      <c r="D94" s="20" t="s">
        <v>234</v>
      </c>
      <c r="E94" s="20" t="s">
        <v>232</v>
      </c>
      <c r="F94" s="20" t="s">
        <v>214</v>
      </c>
      <c r="G94" s="20"/>
      <c r="H94" s="20" t="s">
        <v>142</v>
      </c>
    </row>
    <row r="95" spans="1:9" ht="19.7" customHeight="1">
      <c r="A95" s="8">
        <v>7.5270000000000001</v>
      </c>
      <c r="B95" s="5"/>
      <c r="C95" s="5"/>
      <c r="D95" s="20" t="s">
        <v>161</v>
      </c>
      <c r="E95" s="20" t="s">
        <v>235</v>
      </c>
      <c r="F95" s="20" t="s">
        <v>215</v>
      </c>
      <c r="G95" s="20"/>
      <c r="H95" s="20" t="s">
        <v>174</v>
      </c>
    </row>
    <row r="96" spans="1:9" ht="19.7" customHeight="1">
      <c r="A96" s="8">
        <v>9.3700000000000006E-2</v>
      </c>
      <c r="B96" s="5"/>
      <c r="C96" s="5"/>
      <c r="D96" s="20" t="s">
        <v>161</v>
      </c>
      <c r="E96" s="20" t="s">
        <v>162</v>
      </c>
      <c r="F96" s="20">
        <v>364</v>
      </c>
      <c r="G96" s="20"/>
      <c r="H96" s="20" t="s">
        <v>29</v>
      </c>
    </row>
    <row r="97" spans="1:8" ht="19.7" customHeight="1">
      <c r="A97" s="8">
        <v>2.3999999999999998E-3</v>
      </c>
      <c r="B97" s="5"/>
      <c r="C97" s="5"/>
      <c r="D97" s="20" t="s">
        <v>164</v>
      </c>
      <c r="E97" s="20" t="s">
        <v>165</v>
      </c>
      <c r="F97" s="21">
        <v>376</v>
      </c>
      <c r="G97" s="20" t="s">
        <v>51</v>
      </c>
      <c r="H97" s="20" t="s">
        <v>159</v>
      </c>
    </row>
    <row r="98" spans="1:8" ht="19.7" customHeight="1">
      <c r="A98" s="8">
        <v>7.5600000000000001E-2</v>
      </c>
      <c r="B98" s="5"/>
      <c r="C98" s="5"/>
      <c r="D98" s="20" t="s">
        <v>166</v>
      </c>
      <c r="E98" s="20" t="s">
        <v>167</v>
      </c>
      <c r="F98" s="20">
        <v>380</v>
      </c>
      <c r="G98" s="20"/>
      <c r="H98" s="20" t="s">
        <v>168</v>
      </c>
    </row>
    <row r="99" spans="1:8" ht="19.7" customHeight="1">
      <c r="A99" s="8">
        <v>6.2799999999999995E-2</v>
      </c>
      <c r="B99" s="5"/>
      <c r="C99" s="5"/>
      <c r="D99" s="6" t="s">
        <v>169</v>
      </c>
      <c r="E99" s="9" t="s">
        <v>157</v>
      </c>
      <c r="F99" s="10">
        <v>382.7999999999999</v>
      </c>
      <c r="G99" s="14"/>
      <c r="H99" s="8" t="s">
        <v>170</v>
      </c>
    </row>
    <row r="100" spans="1:8" ht="19.7" customHeight="1">
      <c r="A100" s="8">
        <v>8.0100000000000005E-2</v>
      </c>
      <c r="B100" s="5"/>
      <c r="C100" s="5"/>
      <c r="D100" s="6" t="s">
        <v>171</v>
      </c>
      <c r="E100" s="9" t="s">
        <v>157</v>
      </c>
      <c r="F100" s="10">
        <v>383.2999999999999</v>
      </c>
      <c r="G100" s="2"/>
      <c r="H100" s="8" t="s">
        <v>17</v>
      </c>
    </row>
    <row r="101" spans="1:8" ht="19.7" customHeight="1">
      <c r="A101" s="8">
        <v>7.1300000000000002E-2</v>
      </c>
      <c r="B101" s="5"/>
      <c r="C101" s="5"/>
      <c r="D101" s="6" t="s">
        <v>171</v>
      </c>
      <c r="E101" s="9" t="s">
        <v>165</v>
      </c>
      <c r="F101" s="10">
        <v>383.7999999999999</v>
      </c>
      <c r="G101" s="2"/>
      <c r="H101" s="8" t="s">
        <v>172</v>
      </c>
    </row>
    <row r="102" spans="1:8" ht="19.7" customHeight="1">
      <c r="A102" s="8">
        <v>0.05</v>
      </c>
      <c r="B102" s="5"/>
      <c r="C102" s="5"/>
      <c r="D102" s="6" t="s">
        <v>171</v>
      </c>
      <c r="E102" s="9" t="s">
        <v>157</v>
      </c>
      <c r="F102" s="10">
        <v>386.59999999999991</v>
      </c>
      <c r="G102" s="2"/>
      <c r="H102" s="8" t="s">
        <v>158</v>
      </c>
    </row>
    <row r="103" spans="1:8" ht="19.7" customHeight="1">
      <c r="A103" s="8">
        <v>7.4400000000000008E-2</v>
      </c>
      <c r="B103" s="5"/>
      <c r="C103" s="5"/>
      <c r="D103" s="6" t="s">
        <v>173</v>
      </c>
      <c r="E103" s="9" t="s">
        <v>157</v>
      </c>
      <c r="F103" s="10">
        <v>387.19999999999993</v>
      </c>
      <c r="G103" s="2"/>
      <c r="H103" s="8" t="s">
        <v>174</v>
      </c>
    </row>
    <row r="104" spans="1:8" ht="19.7" customHeight="1">
      <c r="A104" s="8">
        <v>9.8000000000000004E-2</v>
      </c>
      <c r="B104" s="5"/>
      <c r="C104" s="5"/>
      <c r="D104" s="6" t="s">
        <v>175</v>
      </c>
      <c r="E104" s="9" t="s">
        <v>165</v>
      </c>
      <c r="F104" s="10">
        <v>387.39999999999992</v>
      </c>
      <c r="G104" s="2"/>
      <c r="H104" s="8" t="s">
        <v>163</v>
      </c>
    </row>
    <row r="105" spans="1:8" ht="19.7" customHeight="1">
      <c r="A105" s="8">
        <v>5.4000000000000003E-3</v>
      </c>
      <c r="B105" s="5"/>
      <c r="C105" s="5"/>
      <c r="D105" s="6" t="s">
        <v>175</v>
      </c>
      <c r="E105" s="9" t="s">
        <v>165</v>
      </c>
      <c r="F105" s="10">
        <v>387.49999999999989</v>
      </c>
      <c r="G105" s="2"/>
      <c r="H105" s="8" t="s">
        <v>176</v>
      </c>
    </row>
    <row r="106" spans="1:8" ht="19.7" customHeight="1">
      <c r="A106" s="8">
        <v>6.0999999999999995E-3</v>
      </c>
      <c r="B106" s="5"/>
      <c r="C106" s="5"/>
      <c r="D106" s="6" t="s">
        <v>175</v>
      </c>
      <c r="E106" s="9" t="s">
        <v>157</v>
      </c>
      <c r="F106" s="10">
        <v>387.7999999999999</v>
      </c>
      <c r="G106" s="2"/>
      <c r="H106" s="8" t="s">
        <v>177</v>
      </c>
    </row>
    <row r="107" spans="1:8" ht="19.7" customHeight="1">
      <c r="A107" s="8">
        <v>5.21E-2</v>
      </c>
      <c r="B107" s="5"/>
      <c r="C107" s="5"/>
      <c r="D107" s="6" t="s">
        <v>175</v>
      </c>
      <c r="E107" s="9" t="s">
        <v>165</v>
      </c>
      <c r="F107" s="10">
        <v>388.2999999999999</v>
      </c>
      <c r="G107" s="2"/>
      <c r="H107" s="8" t="s">
        <v>178</v>
      </c>
    </row>
    <row r="108" spans="1:8" ht="19.7" customHeight="1">
      <c r="A108" s="8">
        <v>9.0400000000000008E-2</v>
      </c>
      <c r="B108" s="5"/>
      <c r="C108" s="5"/>
      <c r="D108" s="6" t="s">
        <v>175</v>
      </c>
      <c r="E108" s="9" t="s">
        <v>157</v>
      </c>
      <c r="F108" s="10">
        <v>394.99999999999989</v>
      </c>
      <c r="G108" s="2"/>
      <c r="H108" s="8" t="s">
        <v>179</v>
      </c>
    </row>
    <row r="109" spans="1:8" ht="19.7" customHeight="1">
      <c r="A109" s="8">
        <v>2.4400000000000002E-2</v>
      </c>
      <c r="B109" s="5"/>
      <c r="C109" s="5"/>
      <c r="D109" s="6" t="s">
        <v>175</v>
      </c>
      <c r="E109" s="9" t="s">
        <v>165</v>
      </c>
      <c r="F109" s="10">
        <v>398.2999999999999</v>
      </c>
      <c r="G109" s="2"/>
      <c r="H109" s="8" t="s">
        <v>14</v>
      </c>
    </row>
    <row r="110" spans="1:8" ht="19.7" customHeight="1">
      <c r="A110" s="8">
        <v>0.91720000000000002</v>
      </c>
      <c r="B110" s="5"/>
      <c r="C110" s="5"/>
      <c r="D110" s="6" t="s">
        <v>180</v>
      </c>
      <c r="E110" s="9" t="s">
        <v>181</v>
      </c>
      <c r="F110" s="10">
        <v>399.99999999999989</v>
      </c>
      <c r="G110" s="2"/>
      <c r="H110" s="8" t="s">
        <v>182</v>
      </c>
    </row>
    <row r="111" spans="1:8" ht="19.7" customHeight="1">
      <c r="A111" s="8">
        <v>0.42260000000000003</v>
      </c>
      <c r="B111" s="5"/>
      <c r="C111" s="5"/>
      <c r="D111" s="6" t="s">
        <v>26</v>
      </c>
      <c r="E111" s="9" t="s">
        <v>183</v>
      </c>
      <c r="F111" s="10">
        <v>402.2999999999999</v>
      </c>
      <c r="G111" s="2"/>
      <c r="H111" s="8" t="s">
        <v>184</v>
      </c>
    </row>
    <row r="112" spans="1:8" ht="19.7" customHeight="1">
      <c r="A112" s="8">
        <v>0.51080000000000003</v>
      </c>
      <c r="B112" s="5"/>
      <c r="C112" s="5"/>
      <c r="D112" s="6" t="s">
        <v>11</v>
      </c>
      <c r="E112" s="9" t="s">
        <v>183</v>
      </c>
      <c r="F112" s="10">
        <v>402.39999999999986</v>
      </c>
      <c r="G112" s="2"/>
      <c r="H112" s="8" t="s">
        <v>14</v>
      </c>
    </row>
    <row r="113" spans="1:12" ht="19.7" customHeight="1">
      <c r="A113" s="8">
        <v>8.3500000000000005E-2</v>
      </c>
      <c r="B113" s="5"/>
      <c r="C113" s="5"/>
      <c r="D113" s="6" t="s">
        <v>185</v>
      </c>
      <c r="E113" s="9" t="s">
        <v>157</v>
      </c>
      <c r="F113" s="10">
        <v>403.99999999999989</v>
      </c>
      <c r="G113" s="2"/>
      <c r="H113" s="8" t="s">
        <v>156</v>
      </c>
    </row>
    <row r="114" spans="1:12" ht="19.7" customHeight="1">
      <c r="A114" s="8">
        <v>0.1522</v>
      </c>
      <c r="B114" s="5"/>
      <c r="C114" s="5"/>
      <c r="D114" s="6" t="s">
        <v>186</v>
      </c>
      <c r="E114" s="9" t="s">
        <v>165</v>
      </c>
      <c r="F114" s="10">
        <v>405.09999999999991</v>
      </c>
      <c r="G114" s="2"/>
      <c r="H114" s="8" t="s">
        <v>187</v>
      </c>
    </row>
    <row r="115" spans="1:12" ht="19.7" customHeight="1">
      <c r="A115" s="8">
        <v>7.6799999999999993E-2</v>
      </c>
      <c r="B115" s="5"/>
      <c r="C115" s="5"/>
      <c r="D115" s="6" t="s">
        <v>8</v>
      </c>
      <c r="E115" s="9" t="s">
        <v>157</v>
      </c>
      <c r="F115" s="10">
        <v>405.49999999999989</v>
      </c>
      <c r="G115" s="2"/>
      <c r="H115" s="8" t="s">
        <v>140</v>
      </c>
    </row>
    <row r="116" spans="1:12" ht="19.7" customHeight="1">
      <c r="A116" s="8">
        <v>2.5999999999999995E-2</v>
      </c>
      <c r="B116" s="5"/>
      <c r="C116" s="5"/>
      <c r="D116" s="6" t="s">
        <v>8</v>
      </c>
      <c r="E116" s="9" t="s">
        <v>165</v>
      </c>
      <c r="F116" s="10">
        <v>405.49999999999989</v>
      </c>
      <c r="G116" s="2"/>
      <c r="H116" s="8" t="s">
        <v>174</v>
      </c>
    </row>
    <row r="117" spans="1:12" ht="19.7" customHeight="1">
      <c r="A117" s="8">
        <v>8.8300000000000003E-2</v>
      </c>
      <c r="B117" s="5"/>
      <c r="C117" s="5"/>
      <c r="D117" s="6" t="s">
        <v>188</v>
      </c>
      <c r="E117" s="9" t="s">
        <v>165</v>
      </c>
      <c r="F117" s="10">
        <v>405.49999999999989</v>
      </c>
      <c r="G117" s="2"/>
      <c r="H117" s="8" t="s">
        <v>142</v>
      </c>
      <c r="I117" s="18" t="e">
        <f>F117-#REF!</f>
        <v>#REF!</v>
      </c>
      <c r="J117" s="1" t="e">
        <f>I117/20</f>
        <v>#REF!</v>
      </c>
      <c r="K117" s="19" t="e">
        <f>J117+#REF!</f>
        <v>#REF!</v>
      </c>
      <c r="L117" s="19" t="e">
        <f>K117+3</f>
        <v>#REF!</v>
      </c>
    </row>
    <row r="118" spans="1:12" ht="19.7" customHeight="1">
      <c r="A118" s="8"/>
      <c r="B118" s="5"/>
      <c r="C118" s="5"/>
      <c r="D118" s="24" t="s">
        <v>236</v>
      </c>
      <c r="E118" s="24" t="s">
        <v>189</v>
      </c>
      <c r="F118" s="24" t="s">
        <v>190</v>
      </c>
      <c r="G118" s="2"/>
      <c r="H118" s="8"/>
    </row>
    <row r="119" spans="1:12" ht="19.7" customHeight="1">
      <c r="A119" s="5"/>
      <c r="B119" s="25" t="s">
        <v>191</v>
      </c>
      <c r="C119" s="25"/>
      <c r="D119" s="25"/>
      <c r="E119" s="25"/>
      <c r="F119" s="25"/>
      <c r="G119" s="25"/>
      <c r="H119" s="16"/>
    </row>
    <row r="120" spans="1:12" ht="19.7" customHeight="1">
      <c r="A120" s="5"/>
      <c r="B120" s="23" t="s">
        <v>237</v>
      </c>
      <c r="C120" s="23"/>
      <c r="D120" s="23"/>
      <c r="E120" s="23"/>
      <c r="F120" s="23"/>
      <c r="G120" s="23"/>
      <c r="H120" s="23"/>
      <c r="I120" s="1">
        <f>15+27</f>
        <v>42</v>
      </c>
      <c r="J120" s="1">
        <f>-24+I120</f>
        <v>18</v>
      </c>
      <c r="K120" s="17">
        <f>J120</f>
        <v>18</v>
      </c>
    </row>
    <row r="121" spans="1:12" ht="18.75">
      <c r="B121" s="23" t="s">
        <v>238</v>
      </c>
      <c r="C121" s="23"/>
      <c r="D121" s="23"/>
      <c r="E121" s="23"/>
      <c r="F121" s="23"/>
      <c r="G121" s="23"/>
      <c r="H121" s="23"/>
    </row>
  </sheetData>
  <sheetProtection selectLockedCells="1" selectUnlockedCells="1"/>
  <mergeCells count="17">
    <mergeCell ref="B121:H121"/>
    <mergeCell ref="D74:E74"/>
    <mergeCell ref="G34:G37"/>
    <mergeCell ref="G38:G41"/>
    <mergeCell ref="D49:E49"/>
    <mergeCell ref="G53:G56"/>
    <mergeCell ref="G70:G73"/>
    <mergeCell ref="A1:F1"/>
    <mergeCell ref="A2:F2"/>
    <mergeCell ref="B4:C4"/>
    <mergeCell ref="G20:G22"/>
    <mergeCell ref="D32:E32"/>
    <mergeCell ref="B120:H120"/>
    <mergeCell ref="D118:F118"/>
    <mergeCell ref="B119:G119"/>
    <mergeCell ref="D92:F92"/>
    <mergeCell ref="G85:G87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9" firstPageNumber="0" fitToHeight="3" orientation="landscape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RANDONORMANNA 2019 400 KM</vt:lpstr>
      <vt:lpstr>'RANDONORMANNA 2019 400 KM'!Area_stampa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Volzone, G.</dc:creator>
  <cp:lastModifiedBy>ComexRag</cp:lastModifiedBy>
  <cp:lastPrinted>2019-05-29T06:44:41Z</cp:lastPrinted>
  <dcterms:created xsi:type="dcterms:W3CDTF">2018-05-16T16:11:08Z</dcterms:created>
  <dcterms:modified xsi:type="dcterms:W3CDTF">2019-05-29T06:46:09Z</dcterms:modified>
</cp:coreProperties>
</file>